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8"/>
  </bookViews>
  <sheets>
    <sheet name="15 B" sheetId="1" r:id="rId1"/>
    <sheet name="Saldo" sheetId="2" state="hidden" r:id="rId2"/>
    <sheet name="БО3" sheetId="3" r:id="rId3"/>
    <sheet name="1" sheetId="4" r:id="rId4"/>
    <sheet name="2" sheetId="5" r:id="rId5"/>
    <sheet name="3" sheetId="6" r:id="rId6"/>
    <sheet name="19" sheetId="7" r:id="rId7"/>
    <sheet name="20" sheetId="8" r:id="rId8"/>
    <sheet name="26" sheetId="9" r:id="rId9"/>
    <sheet name="28" sheetId="10" r:id="rId10"/>
    <sheet name="60-Sport" sheetId="11" r:id="rId11"/>
    <sheet name="Koli4" sheetId="12" state="hidden" r:id="rId12"/>
    <sheet name="94" sheetId="13" r:id="rId13"/>
    <sheet name="95" sheetId="14" r:id="rId14"/>
    <sheet name="98" sheetId="15" r:id="rId15"/>
    <sheet name="§-Ob" sheetId="16" state="hidden" r:id="rId16"/>
  </sheets>
  <definedNames/>
  <calcPr fullCalcOnLoad="1"/>
</workbook>
</file>

<file path=xl/sharedStrings.xml><?xml version="1.0" encoding="utf-8"?>
<sst xmlns="http://schemas.openxmlformats.org/spreadsheetml/2006/main" count="2228" uniqueCount="926">
  <si>
    <t>КОД  7003/02/</t>
  </si>
  <si>
    <t>-пост.от прод.на стопански инвентар</t>
  </si>
  <si>
    <t>83-18</t>
  </si>
  <si>
    <t>83-19</t>
  </si>
  <si>
    <t>-Фонд Енерг.ефективност (+)</t>
  </si>
  <si>
    <t>-Фонд за органите на мест. самоупр-е "Флаг" ЕАД(+)</t>
  </si>
  <si>
    <t>Деца/ученици обучавани в логопедични кабинети- бр.</t>
  </si>
  <si>
    <t>13-08</t>
  </si>
  <si>
    <t>-туристически данък</t>
  </si>
  <si>
    <t>-за ползване на детски градини и др.по образов-то</t>
  </si>
  <si>
    <t xml:space="preserve">1. Запл.и възнагр.за персонала §1 </t>
  </si>
  <si>
    <t>г) ученици в профил изкуство</t>
  </si>
  <si>
    <t>31-28</t>
  </si>
  <si>
    <t>д) държавен трансфер на преотст. данъци по ЗДДФЛ(+)</t>
  </si>
  <si>
    <t>- възстановен транфер от ЦБ(-)</t>
  </si>
  <si>
    <t>V. Операции с финансови активи и пасиви                  Прид.на дял, акц.и съуч.</t>
  </si>
  <si>
    <t>Пред.врем.фин.пом.(нето)</t>
  </si>
  <si>
    <t>Получ./пред.врем. безлихв. заеми м-у бюдж.с/ки (нето)</t>
  </si>
  <si>
    <t>86-21</t>
  </si>
  <si>
    <t>Общообразователни училища- дофинансиране с приходи с общ.х-р, дарения и други</t>
  </si>
  <si>
    <t>18</t>
  </si>
  <si>
    <t>Ученици обучавани в логопед.каб.-бр.</t>
  </si>
  <si>
    <t>а) Брой ученици в общообразователни училища</t>
  </si>
  <si>
    <t>в) ученици във вечерна форма на обучение</t>
  </si>
  <si>
    <t>ДДФЛ</t>
  </si>
  <si>
    <t>Окончателен годишен патентен данък</t>
  </si>
  <si>
    <t>-Др.текущи дарения, помощи и др.безв.получ.суми от чужбина</t>
  </si>
  <si>
    <t>-Др.капит. дарения, помощи и др.безв.получ.суми от чужбина</t>
  </si>
  <si>
    <t>-Др.тек.дарения, помощи и др. безв.пол.суми от междун.орг-ии</t>
  </si>
  <si>
    <t>46-50</t>
  </si>
  <si>
    <t>-Капит.дарения,пом.и др.безв. получ.суми от междун.орг-ии</t>
  </si>
  <si>
    <t>46-60</t>
  </si>
  <si>
    <t>Нетни пр-ди от продажба на услуги</t>
  </si>
  <si>
    <t>Постъпления от продажба на НДА</t>
  </si>
  <si>
    <t>7(8+9+10)</t>
  </si>
  <si>
    <t>за ср-ва от Нац. фонд</t>
  </si>
  <si>
    <t>за ср-ва от Разпл. агенция</t>
  </si>
  <si>
    <t>Всички останали ИБСФ</t>
  </si>
  <si>
    <t xml:space="preserve">ФОРМА 15 Б </t>
  </si>
  <si>
    <t>40-21 до 40-29</t>
  </si>
  <si>
    <t>Постъпл. от продажба на ДМА</t>
  </si>
  <si>
    <t>в т.ч.окончателен годишен патент. Дк</t>
  </si>
  <si>
    <t>Данък върху доходите на физ.лица</t>
  </si>
  <si>
    <t>1. ДАНЪЧНИ ПРИХОДИ</t>
  </si>
  <si>
    <t>І.СОБСТВЕНИ ПРИХОДИ:</t>
  </si>
  <si>
    <t>ВСИЧКО СОБСТВЕНИ ПРИХОДИ І (1+2)</t>
  </si>
  <si>
    <t>х</t>
  </si>
  <si>
    <t>а)обща субс.идр.трансф.за държ. дейности от ЦБ за общини (+)</t>
  </si>
  <si>
    <t>б)обща изравн.субс.и др. трансф.за местни д-сти</t>
  </si>
  <si>
    <t>г)получени от общини целеви трансфе-ри от ЦБ чрез код. в СЕБРА 488001</t>
  </si>
  <si>
    <t>д)получени от общини целеви трансфе-ри от ЦБ чрез код. в СЕБРА 488002</t>
  </si>
  <si>
    <t>-възстан. транфери(субсидии) за ЦБ(-)</t>
  </si>
  <si>
    <t>-вноски за ЦБ за минали години(-)</t>
  </si>
  <si>
    <t>-нал.по с-ки лв/валута §9507 и §9508 (-)</t>
  </si>
  <si>
    <t>-нал.по срочни деп. §9509 и §9510 (-)</t>
  </si>
  <si>
    <t>остатък от предх. период (9501до9506)(+)</t>
  </si>
  <si>
    <t>-касова наличност §9511 и §9512 (-)</t>
  </si>
  <si>
    <t>-обезщ. и помощи по решение на Общ.С</t>
  </si>
  <si>
    <t>51-55</t>
  </si>
  <si>
    <t>1. Щатна численост по бюджет и извънб.</t>
  </si>
  <si>
    <t>2. Субсидирана численост</t>
  </si>
  <si>
    <t>Всички остана-ли ИБСФ</t>
  </si>
  <si>
    <t>19</t>
  </si>
  <si>
    <t>Изплатени средства за закуски</t>
  </si>
  <si>
    <t>-Дк при придоб.на имущ.по дар. и възм.н-н</t>
  </si>
  <si>
    <t>Врем.безл.заеми м-у извънб.с-ки и фондове</t>
  </si>
  <si>
    <t>77-00</t>
  </si>
  <si>
    <t>80-11</t>
  </si>
  <si>
    <t>80-17</t>
  </si>
  <si>
    <t>клирингови разчети(+/-)</t>
  </si>
  <si>
    <t>Получени заеми от банки в страната(+)</t>
  </si>
  <si>
    <t>83-71</t>
  </si>
  <si>
    <t>83-81</t>
  </si>
  <si>
    <t>Погаш-я по заеми от банки в страната(-)</t>
  </si>
  <si>
    <t>Пог-я по заеми от др.лица в страната(-)</t>
  </si>
  <si>
    <t>Получени заеми от др. лица в страната(+)</t>
  </si>
  <si>
    <t>наличност в края на периода период (9501до9506)(+)</t>
  </si>
  <si>
    <t>Наличност в края на периода 95-07 - 95-12, в т.ч. (-)</t>
  </si>
  <si>
    <t>10-99</t>
  </si>
  <si>
    <t>22-00</t>
  </si>
  <si>
    <t>00-01</t>
  </si>
  <si>
    <t>00-03</t>
  </si>
  <si>
    <t>00-02</t>
  </si>
  <si>
    <t>2. Други възнаграждения §2</t>
  </si>
  <si>
    <t>00-05</t>
  </si>
  <si>
    <t>00-04</t>
  </si>
  <si>
    <t>3. Осигурителни вноски §5</t>
  </si>
  <si>
    <t>4. Издръжка (§10)</t>
  </si>
  <si>
    <t>5. Останали текущи р-ди (от §40 до §46)</t>
  </si>
  <si>
    <t>6. Капиталови разходи (от §51 до §55)</t>
  </si>
  <si>
    <t>Допълн.щатна числ-ст, финансирана за см-ка на общ.пр-ди по решение на ОбС</t>
  </si>
  <si>
    <t>-Запл.и възнагр.за персонала (§1)</t>
  </si>
  <si>
    <t>-Други възнагр. (§2)</t>
  </si>
  <si>
    <t>-Осигур.вноски (§5)</t>
  </si>
  <si>
    <t>-Издръжка (§10)</t>
  </si>
  <si>
    <t>-Останали текущи р-ди (от§40 до §46)</t>
  </si>
  <si>
    <t>-Капиталови разходи (от §51 до §55)</t>
  </si>
  <si>
    <t>10-01</t>
  </si>
  <si>
    <t>10-02</t>
  </si>
  <si>
    <t>10-03</t>
  </si>
  <si>
    <t>10-04</t>
  </si>
  <si>
    <t>10-05</t>
  </si>
  <si>
    <t>10-06</t>
  </si>
  <si>
    <t>20-01</t>
  </si>
  <si>
    <t>20-02</t>
  </si>
  <si>
    <t>20-03</t>
  </si>
  <si>
    <t>20-04</t>
  </si>
  <si>
    <t>20-05</t>
  </si>
  <si>
    <t>20-06</t>
  </si>
  <si>
    <t>30-00</t>
  </si>
  <si>
    <t>30-01</t>
  </si>
  <si>
    <t>30-02</t>
  </si>
  <si>
    <t>30-03</t>
  </si>
  <si>
    <t>30-04</t>
  </si>
  <si>
    <t>30-05</t>
  </si>
  <si>
    <t>30-06</t>
  </si>
  <si>
    <t>40-01</t>
  </si>
  <si>
    <t>40-02</t>
  </si>
  <si>
    <t>40-03</t>
  </si>
  <si>
    <t>40-04</t>
  </si>
  <si>
    <t>40-05</t>
  </si>
  <si>
    <t>40-06</t>
  </si>
  <si>
    <t>3.Образование в т.ч.</t>
  </si>
  <si>
    <t>50-01</t>
  </si>
  <si>
    <t>50-02</t>
  </si>
  <si>
    <t>50-03</t>
  </si>
  <si>
    <t>50-04</t>
  </si>
  <si>
    <t>50-05</t>
  </si>
  <si>
    <t>50-06</t>
  </si>
  <si>
    <t>50-00</t>
  </si>
  <si>
    <t>60-00</t>
  </si>
  <si>
    <t>60-01</t>
  </si>
  <si>
    <t>60-02</t>
  </si>
  <si>
    <t>60-03</t>
  </si>
  <si>
    <t>60-04</t>
  </si>
  <si>
    <t>60-05</t>
  </si>
  <si>
    <t>60-06</t>
  </si>
  <si>
    <t>Дейност "Чистота" в т.ч.</t>
  </si>
  <si>
    <t>4.Здравеопазване м т.ч.</t>
  </si>
  <si>
    <t>61-03</t>
  </si>
  <si>
    <t>61-04</t>
  </si>
  <si>
    <t>61-06</t>
  </si>
  <si>
    <t>70-01</t>
  </si>
  <si>
    <t>70-02</t>
  </si>
  <si>
    <t>70-03</t>
  </si>
  <si>
    <t>70-04</t>
  </si>
  <si>
    <t>70-05</t>
  </si>
  <si>
    <t>70-06</t>
  </si>
  <si>
    <t>80-01</t>
  </si>
  <si>
    <t>80-02</t>
  </si>
  <si>
    <t>80-03</t>
  </si>
  <si>
    <t>80-04</t>
  </si>
  <si>
    <t>80-05</t>
  </si>
  <si>
    <t>80-06</t>
  </si>
  <si>
    <t>09-01</t>
  </si>
  <si>
    <t>09-03</t>
  </si>
  <si>
    <t>09-05</t>
  </si>
  <si>
    <t>09-07</t>
  </si>
  <si>
    <t>09-08</t>
  </si>
  <si>
    <t>09-09</t>
  </si>
  <si>
    <t>09-11</t>
  </si>
  <si>
    <t>Погашения заеми (-)80-17;18;37;38;57;58 ;98</t>
  </si>
  <si>
    <t>Получени заеми(+)80-11;12;31;32;51;52</t>
  </si>
  <si>
    <t>Пом., дарения и др.безвъзм.суми от стр.</t>
  </si>
  <si>
    <t>Пом., дарения и др. безв.суми от чужб.</t>
  </si>
  <si>
    <t>-Храна</t>
  </si>
  <si>
    <t>-Стипендии</t>
  </si>
  <si>
    <t>-Тек.трансфери, обезщетения и помощи</t>
  </si>
  <si>
    <t>- вн.данъкв-у прих.от стоп. дейност по бюдж.препр.(-)</t>
  </si>
  <si>
    <t>-пост.от прод.на комп.и хард.</t>
  </si>
  <si>
    <t>-от прод.на др.обор., машини</t>
  </si>
  <si>
    <t>-пост.от прод.на други ДМА</t>
  </si>
  <si>
    <t>-пост.от прод.на други НМА</t>
  </si>
  <si>
    <t>Пом.дарения и др.безвъзм. получени суми от страната</t>
  </si>
  <si>
    <t>-дарения,пом.и др.безвъзм. получени суми от страната</t>
  </si>
  <si>
    <t>-капитал, дарения, помощи и др.безв.пол.суми от страната</t>
  </si>
  <si>
    <t>46-10</t>
  </si>
  <si>
    <t>46-20</t>
  </si>
  <si>
    <t>Пом.дарения и др.безвъзм. получени суми от чужбина</t>
  </si>
  <si>
    <t>Текущи дарения, помощи и др.безв.пол.суми от ЕС</t>
  </si>
  <si>
    <t>Капит.дарения, помощи и др.безв.получ. суми от ЕС</t>
  </si>
  <si>
    <t>Тек.дар., пом.и др.безв.пол. суми от др.м-унар.орг-ии</t>
  </si>
  <si>
    <t>-др.тек.дарения,пом.,и др. безв.получ.суми от чужбина</t>
  </si>
  <si>
    <t>-капит.дар., пом.и др.безв. пол.суми от др.м-унар.орг.</t>
  </si>
  <si>
    <t>-др.кап.дарения,пом.,и др. безв.получ.суми от чужбина</t>
  </si>
  <si>
    <t>Всичко неданъчни приходи:</t>
  </si>
  <si>
    <t>ІІ. Взаимоотношения с ЦБ</t>
  </si>
  <si>
    <t>Получени трансфери (субс/вноски)от ЦБ(нето)</t>
  </si>
  <si>
    <t>а)обща допълваща субс-я от ЦБ за общини (+)</t>
  </si>
  <si>
    <t>б)получ. от общ.целеви трасф.(суб.) за капит.р-ди(+)</t>
  </si>
  <si>
    <t>в)пол.от общ.целеви трансф. от ЦБ чрез код.на СЕБРА</t>
  </si>
  <si>
    <t>г)пол.от общ.целеви трансф. от ЦБ чрез код.на СЕБРА</t>
  </si>
  <si>
    <t>Внесени ДДС и др. данъци върху продажбите</t>
  </si>
  <si>
    <t>-други неданъчни приходи</t>
  </si>
  <si>
    <t>-пол.др.застрахов.обезщ-я</t>
  </si>
  <si>
    <t>- пол.застрах.обезщ. за ДМА</t>
  </si>
  <si>
    <t>-реал.курс.р-ки от вал.опер-ии</t>
  </si>
  <si>
    <t>-глоби,санкции, неуст., нак. лихви обезщет. и начети</t>
  </si>
  <si>
    <t>-конф.ср. и прих.от прод. на конф. и прид. от залог вещи</t>
  </si>
  <si>
    <t>Глоби, санкции и нак.лихви</t>
  </si>
  <si>
    <t>-други общински лихви</t>
  </si>
  <si>
    <t>-за технически услуги</t>
  </si>
  <si>
    <t>-за административни услуги</t>
  </si>
  <si>
    <t>-за пол. на общ. и др.по обр.</t>
  </si>
  <si>
    <t>-прих.от лихви по тек.банк.с-ки</t>
  </si>
  <si>
    <t>-прих.от лихви по срл.депоз</t>
  </si>
  <si>
    <t>-приходи от наеми на имущество</t>
  </si>
  <si>
    <t>-приходи от продажба на услуги, стоки</t>
  </si>
  <si>
    <t>Пост. от прод. на нефин. активи</t>
  </si>
  <si>
    <t>70-10</t>
  </si>
  <si>
    <t>Разх.за прид.на дял.акции и увел.на кап. и кап.рез.(-)</t>
  </si>
  <si>
    <t>Участия в съвм.предпр. активи и стоп.дейности(-)</t>
  </si>
  <si>
    <t>Пост.от прод.на дял.акции и съучас.и ликвид.дялове</t>
  </si>
  <si>
    <t>Възст,.средства по временна финанс. помощ(+)</t>
  </si>
  <si>
    <t>Предост.средства по временна финанс. помощ(-)</t>
  </si>
  <si>
    <t>72-01</t>
  </si>
  <si>
    <t>72-02</t>
  </si>
  <si>
    <t>83-28</t>
  </si>
  <si>
    <t>83-29</t>
  </si>
  <si>
    <t>83-72</t>
  </si>
  <si>
    <t>83-82</t>
  </si>
  <si>
    <t>-в т.ч.Фонд "Енергийна ефективност" (-)</t>
  </si>
  <si>
    <t>-в т.ч. Фонд за органите на мест.самоупр. "Флаг" ЕАД (-)</t>
  </si>
  <si>
    <t xml:space="preserve">-пол.кр.заеми от др.л.в стр. </t>
  </si>
  <si>
    <t xml:space="preserve">-пол.д.заеми от др.л.в стр. </t>
  </si>
  <si>
    <t xml:space="preserve">-погаш.по краткоср.заеми от др.лица в страната </t>
  </si>
  <si>
    <t xml:space="preserve">-погаш.по дългоср.заеми от др.лица в страната </t>
  </si>
  <si>
    <t>88-01</t>
  </si>
  <si>
    <t>88-02</t>
  </si>
  <si>
    <t>88-03</t>
  </si>
  <si>
    <t>-Ср. на раз.пр./събр. от/за ЦБ</t>
  </si>
  <si>
    <t>-Ср. разп.пред/събр. от/за бюдж.с-ки</t>
  </si>
  <si>
    <t>-Ср.на разп.пред/събр. от/за извънбюдж.с-ки</t>
  </si>
  <si>
    <t xml:space="preserve">Фонд "Енергийна ефект-ст" </t>
  </si>
  <si>
    <t xml:space="preserve">Фонд за орг.на мест. самоупр. </t>
  </si>
  <si>
    <t>93-98</t>
  </si>
  <si>
    <t>93-99</t>
  </si>
  <si>
    <t>Операции с др.ЦК и финан.активи за упр-е на ликвидността-нето (+/-)</t>
  </si>
  <si>
    <t>Погаш-я по Държавни обл.ЦК (-)</t>
  </si>
  <si>
    <t>-на ученици от 1 до 4 клас</t>
  </si>
  <si>
    <t>- в задочна форма на обучение</t>
  </si>
  <si>
    <t>Изплатени средства за превоз на учителите</t>
  </si>
  <si>
    <t>Забележки: 1.В тази дейност се включва числеността на персонала и издръжката на МЦТПО</t>
  </si>
  <si>
    <t>Краткоср.командировки в чужбина</t>
  </si>
  <si>
    <t>Командировки в страната</t>
  </si>
  <si>
    <t>63</t>
  </si>
  <si>
    <t>Такса ангажимент по заеми</t>
  </si>
  <si>
    <t>Глоби, неустойки,лихви и съд.об-я</t>
  </si>
  <si>
    <t>Др.некласифиц. в др.пар.</t>
  </si>
  <si>
    <t>54</t>
  </si>
  <si>
    <t>Придобиване на земя</t>
  </si>
  <si>
    <t>Други субсидии и плащания</t>
  </si>
  <si>
    <t>Шофьори -брой</t>
  </si>
  <si>
    <t>Заведения - общо брой</t>
  </si>
  <si>
    <t>Численост по междунар.програми</t>
  </si>
  <si>
    <t>Брой обслужващи звена</t>
  </si>
  <si>
    <t>Деца в ЦДГ -брой в т.ч.</t>
  </si>
  <si>
    <t>-деца в ЦДГ от една до 5 г</t>
  </si>
  <si>
    <t>-деца на 6 г в целодн.ПГ в ЦДГ</t>
  </si>
  <si>
    <t>-деца на 6 г в полудн.ПГ в ЦДГ</t>
  </si>
  <si>
    <t>-деца в яслени групи в ОДЗ</t>
  </si>
  <si>
    <t>17</t>
  </si>
  <si>
    <t>Деца в СДГ</t>
  </si>
  <si>
    <t>Деца/уч-ци обучавани в логоп.каб.-бр.</t>
  </si>
  <si>
    <t>Деца обучавани в логопед.каб.-бр.</t>
  </si>
  <si>
    <t>-На деца в подготвителни групи</t>
  </si>
  <si>
    <t>-На ученици от 1 до 4 клас</t>
  </si>
  <si>
    <t>26</t>
  </si>
  <si>
    <t>Деца на 6 г в подг.групи към учил.</t>
  </si>
  <si>
    <t>- в специални училища</t>
  </si>
  <si>
    <t>- в проф.уч-ща и паралелки към СОУ</t>
  </si>
  <si>
    <t>- в спортни училища</t>
  </si>
  <si>
    <t>64</t>
  </si>
  <si>
    <t>Ученици в общежития</t>
  </si>
  <si>
    <t>Тек.дарения, помощи и др. безв.пол.суми от Европ.съюз</t>
  </si>
  <si>
    <t>Кап.дарения, помощи и др. безв.пол.суми от Европ.съюз</t>
  </si>
  <si>
    <t>Разх.запридоб.на дялове,акц. и увел.капит.и кап.резерви</t>
  </si>
  <si>
    <t>Участия в съвместни предпр. активи и стоп.дейности</t>
  </si>
  <si>
    <t>Пост.от прод.на дялвое,акц. и съучастия и ликв.дялове</t>
  </si>
  <si>
    <t>Предост.средства по врем. финансова помощ(-)</t>
  </si>
  <si>
    <t>Възст.средства по врем. финансова помощ(+)</t>
  </si>
  <si>
    <t xml:space="preserve">-пол.кр.ср.заеми от др.лица в страната </t>
  </si>
  <si>
    <t xml:space="preserve">-пол.д.ср.заеми от др.лица в страната </t>
  </si>
  <si>
    <t xml:space="preserve">-пог.по кр.ср.заеми от др.лица в страната </t>
  </si>
  <si>
    <t>-пог.по д.ср.заеми от др.лица в страната</t>
  </si>
  <si>
    <t>-средства на разпор. предост./събрани от/за ЦБ+/-</t>
  </si>
  <si>
    <t>-средства на разпор. предост./ събрани от/за б.см-ки+/-</t>
  </si>
  <si>
    <t>-средства на разпор. предост./ събрани от/за изв.б.см-ки+/-</t>
  </si>
  <si>
    <t>Фонд "Енергийна ефективн."</t>
  </si>
  <si>
    <t>Фонд за орг.на м.самоупр.</t>
  </si>
  <si>
    <t>-получени/възст.временни безлихв.заеми от набир.сметки</t>
  </si>
  <si>
    <t>НАИМЕНОВАНИЕ НА</t>
  </si>
  <si>
    <t>ПАРАГРАФИ И ПОДПАРАГРАФИ</t>
  </si>
  <si>
    <t>№</t>
  </si>
  <si>
    <t>ВСИЧКО</t>
  </si>
  <si>
    <t>държ.и местни д-сти</t>
  </si>
  <si>
    <t>В т.ч.</t>
  </si>
  <si>
    <t>ДЪРЖАВНИ</t>
  </si>
  <si>
    <t>МЕСТНИ</t>
  </si>
  <si>
    <t>Извънб.</t>
  </si>
  <si>
    <t>сметки и</t>
  </si>
  <si>
    <t>фондове</t>
  </si>
  <si>
    <t>Годишен</t>
  </si>
  <si>
    <t>план</t>
  </si>
  <si>
    <t>Изпълне-</t>
  </si>
  <si>
    <t>ние</t>
  </si>
  <si>
    <t>1(3+5)</t>
  </si>
  <si>
    <t>2(4+6)</t>
  </si>
  <si>
    <t>Имуществени данъци</t>
  </si>
  <si>
    <t>Други данъци</t>
  </si>
  <si>
    <t>ВС.ИМУЩЕСТВЕНИ И ДРУГИ ДАНЪЦИ</t>
  </si>
  <si>
    <t>2.НЕДАНЪЧНИ ПРИХОДИ</t>
  </si>
  <si>
    <t>ВСИЧКО ДАНЪЧНИ ПРИХОДИ:</t>
  </si>
  <si>
    <t>Приходи и доходи от собственост</t>
  </si>
  <si>
    <t>Общински такси</t>
  </si>
  <si>
    <t>Глоби, санкции и наказателни лихви</t>
  </si>
  <si>
    <t>Други неданъчни приходи</t>
  </si>
  <si>
    <t>Внесени ДДС и др.данъци в-у продажби</t>
  </si>
  <si>
    <t>Постъпл. от продажба на нефин.активи</t>
  </si>
  <si>
    <t>Приходи от концесии</t>
  </si>
  <si>
    <t>2. ВСИЧКО НЕДАНЪЧНИ ПРИХОДИ:</t>
  </si>
  <si>
    <t>ІІ. ВЗАИМООТНОШНЕИЯ С  ЦБ</t>
  </si>
  <si>
    <t>Получени трансфери (субсидии/вноски)</t>
  </si>
  <si>
    <t>-получени трансфери(субсидии) от ЦБ</t>
  </si>
  <si>
    <t>в)целеви трансф.за капиталови р-ди</t>
  </si>
  <si>
    <t>ВСИЧКО ВЗАИМООТНОШЕНИЯ С ЦБ:</t>
  </si>
  <si>
    <t>13-00</t>
  </si>
  <si>
    <t>20-00</t>
  </si>
  <si>
    <t>24-00</t>
  </si>
  <si>
    <t>27-00</t>
  </si>
  <si>
    <t>27-07</t>
  </si>
  <si>
    <t>28-00</t>
  </si>
  <si>
    <t>36-00</t>
  </si>
  <si>
    <t>37-00</t>
  </si>
  <si>
    <t>40-00</t>
  </si>
  <si>
    <t>41-00</t>
  </si>
  <si>
    <t>45-00</t>
  </si>
  <si>
    <t>46-00</t>
  </si>
  <si>
    <t>31-00</t>
  </si>
  <si>
    <t>31-10</t>
  </si>
  <si>
    <t>31-11</t>
  </si>
  <si>
    <t>31-12</t>
  </si>
  <si>
    <t>31-13</t>
  </si>
  <si>
    <t>31-18</t>
  </si>
  <si>
    <t>31-19</t>
  </si>
  <si>
    <t>31-20</t>
  </si>
  <si>
    <t>31-40</t>
  </si>
  <si>
    <t>СБОРЕН ОТЧЕТ ЗА КАСОВОТО ИЗПЪЛНЕНИЕ НА БЮДЖЕТА И ИЗВЪНБЮДЖЕТНИТЕ</t>
  </si>
  <si>
    <t>СМЕТКИ И ФОНДОВЕ С НАТРУПВАНЕ</t>
  </si>
  <si>
    <t>(в лева)</t>
  </si>
  <si>
    <t>І. Р А З Х О Д И</t>
  </si>
  <si>
    <t>Запл.и възнагр.за перс.по тр.правоотн.</t>
  </si>
  <si>
    <t>Други възнагр-я и плащания за перс-ла</t>
  </si>
  <si>
    <t>Задължит.осигурит.вноски от раб-ля</t>
  </si>
  <si>
    <t>Осигурителни вноски от р-ля за ДОО</t>
  </si>
  <si>
    <t>Осигурителни вноски от раб-ля за УПФ</t>
  </si>
  <si>
    <t>Здравно-осигурителни вноски от раб-ля</t>
  </si>
  <si>
    <t>Вноски за ДЗПО от раб-ля</t>
  </si>
  <si>
    <t>01-00</t>
  </si>
  <si>
    <t>02-00</t>
  </si>
  <si>
    <t>05-00</t>
  </si>
  <si>
    <t>05-51</t>
  </si>
  <si>
    <t>05-52</t>
  </si>
  <si>
    <t>05-60</t>
  </si>
  <si>
    <t>05-80</t>
  </si>
  <si>
    <t>Издръжка</t>
  </si>
  <si>
    <t>-Медикаменти</t>
  </si>
  <si>
    <t>-Вода,горива и енергия</t>
  </si>
  <si>
    <t>-Разходи за външни услуги</t>
  </si>
  <si>
    <t>-Текущ ремонт</t>
  </si>
  <si>
    <t>-Останали разходи за издръжка</t>
  </si>
  <si>
    <t>10-00</t>
  </si>
  <si>
    <t>10-11</t>
  </si>
  <si>
    <t>10-12</t>
  </si>
  <si>
    <t>10-16</t>
  </si>
  <si>
    <t>10-20</t>
  </si>
  <si>
    <t>10-30</t>
  </si>
  <si>
    <t>Стипендии</t>
  </si>
  <si>
    <t>42-00</t>
  </si>
  <si>
    <t>42-14</t>
  </si>
  <si>
    <t>ВСИЧКО РАЗХОДИ:</t>
  </si>
  <si>
    <t>ІІ. С У Б С И Д И И</t>
  </si>
  <si>
    <t>Субсидии за нефинансови предприятия</t>
  </si>
  <si>
    <t>-за осъществяване на болнична помощ</t>
  </si>
  <si>
    <t>Субсидии на организации с нестоп.цел</t>
  </si>
  <si>
    <t>43-00</t>
  </si>
  <si>
    <t>43-02</t>
  </si>
  <si>
    <t>ВСИЧКО СУБСИДИИ:</t>
  </si>
  <si>
    <t>ІІІ. ДРУГИ</t>
  </si>
  <si>
    <t>Разходи за лихви по емисии на ДЦК(ОБЦК)</t>
  </si>
  <si>
    <t>ВСИЧКО ДРУГИ:</t>
  </si>
  <si>
    <t>ІV.КАПИТАЛОВИ РАЗХОДИ:</t>
  </si>
  <si>
    <t>Капиталови разходи (от§51 до §55)</t>
  </si>
  <si>
    <t>НЕРАЗПРЕДЕЛЕН РЕЗЕРВ ЗА РАЗХОДИ:</t>
  </si>
  <si>
    <t>ВСИЧКО РАЗХОДИ (І+ІІ+ІІІ+ІV+§ 97-00):</t>
  </si>
  <si>
    <t>Р-ДИ ЗА ДД ЗА СМЕТКА НА ОБЩ.ПР-ДИ</t>
  </si>
  <si>
    <t>ОБЩО РАЗХОДИ ПО ПАРАГРАФИ:</t>
  </si>
  <si>
    <t>стр.3</t>
  </si>
  <si>
    <t>97-00</t>
  </si>
  <si>
    <t>на</t>
  </si>
  <si>
    <t>§ §</t>
  </si>
  <si>
    <t>ІІІ. ТРАНСФЕРИ</t>
  </si>
  <si>
    <t>Трансфери м-у бюдж.и извънбюдж.с-ки+/-</t>
  </si>
  <si>
    <t>Трансфери м-у извънбюдж.с-ки (нето)</t>
  </si>
  <si>
    <t>Трансфери от/за ПУДООС (нето)</t>
  </si>
  <si>
    <t>Трансфери (субс.,вн.) м-у бюдж.с/ки+/-</t>
  </si>
  <si>
    <t>ВСИЧКО ТРАНСФЕРИ:</t>
  </si>
  <si>
    <t>ІV. ВРЕМЕННИ БЕЗЛИХВЕНИ ЗАЕМИ</t>
  </si>
  <si>
    <t>Получ.(пред.)врем.безл.заеми от/за ЦБ+-</t>
  </si>
  <si>
    <t>-получени заеми (+)</t>
  </si>
  <si>
    <t>-погасени заеми (-)</t>
  </si>
  <si>
    <t>Врем.безл.заеми м-у бюдж.с-ки (нето)</t>
  </si>
  <si>
    <t>Врем.безл.заеми м-у бюдж.и извънб.с-ки</t>
  </si>
  <si>
    <t>Врем.безл.заеми от/за ПУДООС (нето)</t>
  </si>
  <si>
    <t>ВСИЧКО ВРЕМЕННИ БЕЗЛИХВЕНИ ЗАЕМИ:</t>
  </si>
  <si>
    <t>ВСИЧКО ПРИХОДИ (І+ІІ+ІІІ+ІV):</t>
  </si>
  <si>
    <t>V.ФИНАНСИРАНЕ НА ДИФИЦ.(ИЗЛИШЪКА)</t>
  </si>
  <si>
    <t>Придобиване на дялове, акции,съучастия+-</t>
  </si>
  <si>
    <t>Предоставена временна фин.помощ+/-</t>
  </si>
  <si>
    <t>Заеми от чужбина</t>
  </si>
  <si>
    <t>Държ.(общ.)ЦБ,емитир.на междун.кап.р-ди</t>
  </si>
  <si>
    <t>Заеми от други банки в страната -нето+/-</t>
  </si>
  <si>
    <t>Емисии на държ.(общ.)ценни книжа(+)</t>
  </si>
  <si>
    <t>Погашения на държ.(общ.) ЦК (нето)</t>
  </si>
  <si>
    <t>Врем.съхр.ср-ва на разпореждане(+/-)</t>
  </si>
  <si>
    <t>Приватизация(+)</t>
  </si>
  <si>
    <t>Пок.-прод.на държ.(общ.)ЦК от бюдж.пр.</t>
  </si>
  <si>
    <t>Операции с др.ЦК и фит.активи за упр.</t>
  </si>
  <si>
    <t>Друго финансиране (+/-)</t>
  </si>
  <si>
    <t>Кас.операции,депозити,пок.прод.на валута</t>
  </si>
  <si>
    <t>ВС.ФИНАНС.ДЕФИЦИТА (ИЗЛИШЪКА):</t>
  </si>
  <si>
    <t>Депозити и средства по сметки (нето)+/-</t>
  </si>
  <si>
    <t>преоценка на валутни наличности (+/-)</t>
  </si>
  <si>
    <t>ВСИЧКО ПРИХОДИ ПО БЮДЖЕТА С §95</t>
  </si>
  <si>
    <t>ОБЩИН.ПР-ДИ ЗА ФИНАНСИРАНЕ НА ДД:</t>
  </si>
  <si>
    <t>ред Всичко пр-ди(+/-)ред Вс.общински приходи за финасиране на ДД:</t>
  </si>
  <si>
    <t>61-00</t>
  </si>
  <si>
    <t>62-00</t>
  </si>
  <si>
    <t>63-00</t>
  </si>
  <si>
    <t>64-00</t>
  </si>
  <si>
    <t>74-00</t>
  </si>
  <si>
    <t>74-11</t>
  </si>
  <si>
    <t>74-12</t>
  </si>
  <si>
    <t>75-00</t>
  </si>
  <si>
    <t>76-00</t>
  </si>
  <si>
    <t>78-00</t>
  </si>
  <si>
    <t>70-00</t>
  </si>
  <si>
    <t>72-00</t>
  </si>
  <si>
    <t>80-00</t>
  </si>
  <si>
    <t>81-00</t>
  </si>
  <si>
    <t>83-00</t>
  </si>
  <si>
    <t>85-00</t>
  </si>
  <si>
    <t>86-00</t>
  </si>
  <si>
    <t>88-00</t>
  </si>
  <si>
    <t>90-00</t>
  </si>
  <si>
    <t>91-00</t>
  </si>
  <si>
    <t>92-00</t>
  </si>
  <si>
    <t>93-00</t>
  </si>
  <si>
    <t>98-00</t>
  </si>
  <si>
    <t>95-00</t>
  </si>
  <si>
    <t>95-13</t>
  </si>
  <si>
    <t>95-14</t>
  </si>
  <si>
    <t>61-01</t>
  </si>
  <si>
    <t>61-09</t>
  </si>
  <si>
    <t>- получени трансфери</t>
  </si>
  <si>
    <t>-вътрешни трансфери</t>
  </si>
  <si>
    <t>x</t>
  </si>
  <si>
    <t>стр.2</t>
  </si>
  <si>
    <t>РАЗПРЕДЕЛЕНИЕ ПО ФУНКЦИИ</t>
  </si>
  <si>
    <t>1.Изпълнителни и законодателни органи</t>
  </si>
  <si>
    <t>2.Отбрана и сигурност</t>
  </si>
  <si>
    <t>3.Образование</t>
  </si>
  <si>
    <t>4.Здравеопазване</t>
  </si>
  <si>
    <t>5.Соц.осигуряване, подопомагане и грижи</t>
  </si>
  <si>
    <t>6.Жил.строит.,благоустр.,комун.и ок.ср.</t>
  </si>
  <si>
    <t>7.Почивно дело, култура, религ.дейности</t>
  </si>
  <si>
    <t>8.Икономически дейности и услуги</t>
  </si>
  <si>
    <t>9.Разходи некласифицирани в др.ф-ии</t>
  </si>
  <si>
    <t>ВСИЧКО РАЗХОДИ ПО ФУНКЦИИ:</t>
  </si>
  <si>
    <t>5.Соц.осигуряване,подпомагане и грижи</t>
  </si>
  <si>
    <t>6.Култура</t>
  </si>
  <si>
    <t>7.Икономически дейности и услуги</t>
  </si>
  <si>
    <t>ОБЩО РАЗХОДИ ПО ФУНКЦИИ:</t>
  </si>
  <si>
    <t>ГЛ.СЧЕТОВОДИТЕЛ:………………………</t>
  </si>
  <si>
    <t>ДИРЕКТОР:………………………..</t>
  </si>
  <si>
    <t xml:space="preserve"> </t>
  </si>
  <si>
    <t>Пр-ди от наеми на имущество</t>
  </si>
  <si>
    <t>24-05</t>
  </si>
  <si>
    <t>24-04</t>
  </si>
  <si>
    <t>-др.текущи трансфери за домакинствата</t>
  </si>
  <si>
    <t>42-19</t>
  </si>
  <si>
    <t>21-00</t>
  </si>
  <si>
    <t>§§</t>
  </si>
  <si>
    <t xml:space="preserve">Наименование </t>
  </si>
  <si>
    <t>на прихода</t>
  </si>
  <si>
    <t>( в лева )</t>
  </si>
  <si>
    <t>План</t>
  </si>
  <si>
    <t>Отчет</t>
  </si>
  <si>
    <t>Всичко взаимоотношения</t>
  </si>
  <si>
    <t>ІІІ. Трансфери.                           Трансфери (субсидии) между бюджетни сметки (нето)</t>
  </si>
  <si>
    <t>-получени трансфери (+)</t>
  </si>
  <si>
    <t>-преотстъпени трансфери (-)</t>
  </si>
  <si>
    <t>-трансфери по прогр.за осиг. на заетост</t>
  </si>
  <si>
    <t>-вътр.трансфери в системата на първост.разпоредител</t>
  </si>
  <si>
    <t>Трансфери (субс./вноски) между бюдж.и извънбюдж.сметки</t>
  </si>
  <si>
    <t>-предоставени трансфери (-)</t>
  </si>
  <si>
    <t>Всичко трансфери:</t>
  </si>
  <si>
    <t>Временни безлихв.заеми м-у извънбюдж. и бюдж.с-ки (нето)</t>
  </si>
  <si>
    <t>Временни безлихв.заеми от/за ПУДООС (нето)</t>
  </si>
  <si>
    <t>Всичко временни безлихвени заеми:</t>
  </si>
  <si>
    <t>61-02</t>
  </si>
  <si>
    <t>61-05</t>
  </si>
  <si>
    <t>62-01</t>
  </si>
  <si>
    <t>62-02</t>
  </si>
  <si>
    <t>64-01</t>
  </si>
  <si>
    <t>64-02</t>
  </si>
  <si>
    <t>Трансфери от ПУДООС</t>
  </si>
  <si>
    <t>ПРИХОДИ ЗА ДЕЛЕГИРАНИ ОТ ДЪРЖАВАТА ДЕЙНОСТИ</t>
  </si>
  <si>
    <t xml:space="preserve">І. П Р И Х О Д И   </t>
  </si>
  <si>
    <t>V. Операции с финансови активи и пасиви</t>
  </si>
  <si>
    <t>Врем.съхран.средства и средства на разпореждане</t>
  </si>
  <si>
    <t>Друго финансиране (нето)</t>
  </si>
  <si>
    <t>-чужди средства от други лица</t>
  </si>
  <si>
    <t>-задължения по финансов лизинг и търговски кредит към местни лица</t>
  </si>
  <si>
    <t>-получени/възст.мвременни безлихв.заеми от набир.сметки</t>
  </si>
  <si>
    <t>-друго финансиране</t>
  </si>
  <si>
    <t>Деп.и ср-ва по с-ки (нето)</t>
  </si>
  <si>
    <t>- остатък в лева по сметки от предходен период (+)</t>
  </si>
  <si>
    <t>-остатък в левова равностойност по вал.с-ки</t>
  </si>
  <si>
    <t>-остатък в лева по ср. депоз.от предходен период</t>
  </si>
  <si>
    <t>-ост.в лв във валута от предходния период (+)</t>
  </si>
  <si>
    <t>-наличност в касата във валута от предх.период(+)</t>
  </si>
  <si>
    <t xml:space="preserve"> БО - 3</t>
  </si>
  <si>
    <t>РЕПУБЛИКА БЪЛГАРИЯ</t>
  </si>
  <si>
    <t>МИНИСТЕРСТВО НА ФИНАНСИТЕ</t>
  </si>
  <si>
    <t xml:space="preserve">  СЛИВЕН</t>
  </si>
  <si>
    <t>7 0 0 3</t>
  </si>
  <si>
    <t>0 2</t>
  </si>
  <si>
    <t>КОД</t>
  </si>
  <si>
    <t xml:space="preserve">ОБЩИНА ( кметство, район ) </t>
  </si>
  <si>
    <t xml:space="preserve">ОБЛАСТ:   </t>
  </si>
  <si>
    <t>ОТЧЕТ</t>
  </si>
  <si>
    <t>ЗА ИЗПЪЛНЕНИЕ НА БЮДЖЕТА</t>
  </si>
  <si>
    <t xml:space="preserve">ДЕЛЕГИРАНИ ОТ ДЪРЖАВАТА ДЕЙНОСТИ </t>
  </si>
  <si>
    <t>И МЕСТНИ ДЕЙНОСТИ</t>
  </si>
  <si>
    <t xml:space="preserve">Служебен телефон: </t>
  </si>
  <si>
    <t>93-10</t>
  </si>
  <si>
    <t>93-17</t>
  </si>
  <si>
    <t>93-18</t>
  </si>
  <si>
    <t>93-20</t>
  </si>
  <si>
    <t>93-39</t>
  </si>
  <si>
    <t>95-01</t>
  </si>
  <si>
    <t>95-02</t>
  </si>
  <si>
    <t>95-03</t>
  </si>
  <si>
    <t>95-04</t>
  </si>
  <si>
    <t>95-05</t>
  </si>
  <si>
    <t>95-06</t>
  </si>
  <si>
    <t>95-07</t>
  </si>
  <si>
    <t>95-08</t>
  </si>
  <si>
    <t>95-09</t>
  </si>
  <si>
    <t>95-10</t>
  </si>
  <si>
    <t>95-11</t>
  </si>
  <si>
    <t>95-12</t>
  </si>
  <si>
    <t>наличност в левове по сметки в края на периода (-)</t>
  </si>
  <si>
    <t>наличност в левова равностойност по валутни сметки в края на периода (-)</t>
  </si>
  <si>
    <t>наличност в левове по срочни депозити в края на периода (-)</t>
  </si>
  <si>
    <t>наличност в левова равностойност по срочни депозити във валута в края на периода (-)</t>
  </si>
  <si>
    <t>наличност в касата в левове в края на периода (-)</t>
  </si>
  <si>
    <t>наличност в касата във валута в края на периода (-)</t>
  </si>
  <si>
    <t>преводи в процес на сетълмент (-/+)</t>
  </si>
  <si>
    <t xml:space="preserve"> преоценка на валутни наличности (нереализирани курсови разлики) по сметки и средства в страната  (+/-)</t>
  </si>
  <si>
    <t>Всичко операции:</t>
  </si>
  <si>
    <t>Общо приходи за държавни дейности:</t>
  </si>
  <si>
    <t>ІV. Временни безлихвени заеми Получени врем. заеми от ЦБ</t>
  </si>
  <si>
    <t>01</t>
  </si>
  <si>
    <t>02</t>
  </si>
  <si>
    <t>00</t>
  </si>
  <si>
    <t>09</t>
  </si>
  <si>
    <t>05</t>
  </si>
  <si>
    <t>08</t>
  </si>
  <si>
    <t>51</t>
  </si>
  <si>
    <t>52</t>
  </si>
  <si>
    <t>60</t>
  </si>
  <si>
    <t>80</t>
  </si>
  <si>
    <t>10</t>
  </si>
  <si>
    <t>12</t>
  </si>
  <si>
    <t>13</t>
  </si>
  <si>
    <t>14</t>
  </si>
  <si>
    <t>15</t>
  </si>
  <si>
    <t>16</t>
  </si>
  <si>
    <t>20</t>
  </si>
  <si>
    <t>30</t>
  </si>
  <si>
    <t>40</t>
  </si>
  <si>
    <t>62</t>
  </si>
  <si>
    <t>91</t>
  </si>
  <si>
    <t>92</t>
  </si>
  <si>
    <t>98</t>
  </si>
  <si>
    <t>3</t>
  </si>
  <si>
    <t>322</t>
  </si>
  <si>
    <t>Медикаменти</t>
  </si>
  <si>
    <t>Текущ ремонт</t>
  </si>
  <si>
    <t>Запл.за перс.нает по тр.и служ.прав.</t>
  </si>
  <si>
    <t>- запл.на перс. зает по труд.праоотн.</t>
  </si>
  <si>
    <t>- ДМС и др.допълнит.възн-я</t>
  </si>
  <si>
    <t>Др. възн-я и плащания на персонала</t>
  </si>
  <si>
    <t>-  за нещатен персонал по труд.прав.</t>
  </si>
  <si>
    <t>- за персонала по извънтруд.правоотн</t>
  </si>
  <si>
    <t>- обезщетения с х-р на възнагр-я</t>
  </si>
  <si>
    <t>- изпл.суми от СБКО с х-р на възн-я</t>
  </si>
  <si>
    <t>- други плащания и възнагр-я</t>
  </si>
  <si>
    <t>Задължит.осиг.вноски от раб-ля</t>
  </si>
  <si>
    <t>- осиг. вноски от раб-ля за ДОО</t>
  </si>
  <si>
    <t>- осиг. вноски от раб-ля за УПФ</t>
  </si>
  <si>
    <t>- осиг. вноски от раб-ля за ЗО</t>
  </si>
  <si>
    <t>- осиг. вноски от раб-ля за ДЗПО</t>
  </si>
  <si>
    <t>Пост.инвентар и облекло</t>
  </si>
  <si>
    <t>Уч.разх.и книги библ.</t>
  </si>
  <si>
    <t>Материали</t>
  </si>
  <si>
    <t>Вода,горива и енергия</t>
  </si>
  <si>
    <t>Разходи за външни усл.</t>
  </si>
  <si>
    <t>Команд.в страната</t>
  </si>
  <si>
    <t>Разходи за застраховки</t>
  </si>
  <si>
    <t>С Б К О</t>
  </si>
  <si>
    <t>Глоби, неустойки,лихви</t>
  </si>
  <si>
    <t>Др.некласифиц.</t>
  </si>
  <si>
    <t>ВСИЧКО:</t>
  </si>
  <si>
    <t>Капиталови разходи                          Основен ремонт на ДМА</t>
  </si>
  <si>
    <t>Придобиване на ДМА</t>
  </si>
  <si>
    <t>Придобиване на НДА</t>
  </si>
  <si>
    <t>ВСИЧКО КАПИТАЛОВИ РАЗХОДИ</t>
  </si>
  <si>
    <t>ВСИЧКО ЗА ДЕЙНОСТТА:</t>
  </si>
  <si>
    <t>Общообразователни училища</t>
  </si>
  <si>
    <t>План (лв)</t>
  </si>
  <si>
    <t>Отчет (лв)</t>
  </si>
  <si>
    <t>Делегирани от държавата дейности</t>
  </si>
  <si>
    <t>99</t>
  </si>
  <si>
    <t>53</t>
  </si>
  <si>
    <t>Рекапитулация за функция Образование</t>
  </si>
  <si>
    <t>Общообразователни училища- дофинансиране с приходи с общ.х-р, дарения и др.</t>
  </si>
  <si>
    <t>ВСИЧКО ЗА ФУНКЦИЯТА:</t>
  </si>
  <si>
    <t>Натурални показатели:</t>
  </si>
  <si>
    <t>Числ.на персонала вкл.на МРЗ в т.ч.</t>
  </si>
  <si>
    <t>Брой училища</t>
  </si>
  <si>
    <t>Ученици - брой в т.ч.</t>
  </si>
  <si>
    <t>Брой стипендианти</t>
  </si>
  <si>
    <t>Средства за превоз на учители</t>
  </si>
  <si>
    <t>Нещатна численост</t>
  </si>
  <si>
    <t>а) ученици в общообраз. училища</t>
  </si>
  <si>
    <t xml:space="preserve">б) брой ученици на индивиуална и самосоятелна форма на обучение </t>
  </si>
  <si>
    <t>03</t>
  </si>
  <si>
    <t>69</t>
  </si>
  <si>
    <t>73</t>
  </si>
  <si>
    <t>88</t>
  </si>
  <si>
    <t>Рекапитулация за функция Образование- дофинансиране с приходи с общ.х-р, дарения и др.</t>
  </si>
  <si>
    <t>04</t>
  </si>
  <si>
    <t>06</t>
  </si>
  <si>
    <t>07</t>
  </si>
  <si>
    <t>76-11</t>
  </si>
  <si>
    <t>76-12</t>
  </si>
  <si>
    <t>-предоставени заеми (+)</t>
  </si>
  <si>
    <t>76-21</t>
  </si>
  <si>
    <t>76-22</t>
  </si>
  <si>
    <t>-възстановени заеми (-)</t>
  </si>
  <si>
    <t>78-11</t>
  </si>
  <si>
    <t>78-12</t>
  </si>
  <si>
    <t>Всичко приходи ( ІІ+ ІІІ + ІV )</t>
  </si>
  <si>
    <t>-получени краткоср.заеми от междунар. организации (+)</t>
  </si>
  <si>
    <t>-получени дългоср.заеми от междунар. организации (+)</t>
  </si>
  <si>
    <t>80-31</t>
  </si>
  <si>
    <t>80-32</t>
  </si>
  <si>
    <t>80-37</t>
  </si>
  <si>
    <t>80-38</t>
  </si>
  <si>
    <t>80-51</t>
  </si>
  <si>
    <t>80-52</t>
  </si>
  <si>
    <t>80-57</t>
  </si>
  <si>
    <t>80-58</t>
  </si>
  <si>
    <t>80-80</t>
  </si>
  <si>
    <t>80-97</t>
  </si>
  <si>
    <t>80-98</t>
  </si>
  <si>
    <t>81-11</t>
  </si>
  <si>
    <t>81-12</t>
  </si>
  <si>
    <t>81-21</t>
  </si>
  <si>
    <t>81-22</t>
  </si>
  <si>
    <t>-погаш. по краткоср.заеми от междунар. орг-ии (-)</t>
  </si>
  <si>
    <t>-погаш. по дългоср.заеми от междунар. орг-ии (-)</t>
  </si>
  <si>
    <t>-получени краткоср.заеми от банки и фин.институции (+)</t>
  </si>
  <si>
    <t>-получ. дългооср.заеми от банки и фин.институции (+)</t>
  </si>
  <si>
    <t>-погаш.по краткоср.заеми от банки и фин.институции (-)</t>
  </si>
  <si>
    <t>-погаш.по дългоср.заеми от банки и фин.институции (-)</t>
  </si>
  <si>
    <t>-клиринг.разчети-пасивни и активни салда (+/-)</t>
  </si>
  <si>
    <t>-др.финанс.от от чужбина (+)</t>
  </si>
  <si>
    <t>-други погашения и плащ.по финансиране от чужбина (+)</t>
  </si>
  <si>
    <t>- краткоД(Об)ЦК, емитир.на междунар.капит.пазари(+)</t>
  </si>
  <si>
    <t>- дългоср.Д(Об)ЦК, емит.на междунар.капит.пазари(+)</t>
  </si>
  <si>
    <t>- погаш.по кр.ср.Д(Об)ЦК, емит.на м-унар.к.пазари(-)</t>
  </si>
  <si>
    <t>- погаш.по д.ср.Д(Об)ЦК, емит.на м-унар.к.пазари(-)</t>
  </si>
  <si>
    <t>Държавни ( Общински ) ЦК, емитирани на междун. пазари -нето(+/-)</t>
  </si>
  <si>
    <t>Заеми от други банки от страната (+)</t>
  </si>
  <si>
    <t>-получени краткоср.заеми от банки в страната (+)</t>
  </si>
  <si>
    <t>-получ. дългооср.заеми от банки в страната (+)</t>
  </si>
  <si>
    <t>-погаш.по краткоср.заеми от банки в страната (-)</t>
  </si>
  <si>
    <t>-погаш.по дългоср.заеми от банки в страната (-)</t>
  </si>
  <si>
    <t>Емисии на Държ.Об.ЦК (+)</t>
  </si>
  <si>
    <t>Емисии на краткоср. Об/ЦК(+)</t>
  </si>
  <si>
    <t>Емисии на дългоср.Об/ЦК (+)</t>
  </si>
  <si>
    <t>Целеви емисии на дългоср. Об/ЦК (+)</t>
  </si>
  <si>
    <t>83-11</t>
  </si>
  <si>
    <t>83-12</t>
  </si>
  <si>
    <t>83-21</t>
  </si>
  <si>
    <t>83-22</t>
  </si>
  <si>
    <t>85-01</t>
  </si>
  <si>
    <t>85-02</t>
  </si>
  <si>
    <t>85-04</t>
  </si>
  <si>
    <t>Погашения по Държавни обл.ЦК (-)</t>
  </si>
  <si>
    <t>-погаш.по краткоср. Обл/ЦК (-)</t>
  </si>
  <si>
    <t>86-11</t>
  </si>
  <si>
    <t>86-23</t>
  </si>
  <si>
    <t>91-11</t>
  </si>
  <si>
    <t>91-12</t>
  </si>
  <si>
    <t>91-21</t>
  </si>
  <si>
    <t>91-22</t>
  </si>
  <si>
    <t>-погаш.по дългоср.Обл./ЦК (-)</t>
  </si>
  <si>
    <t>-погаш.по целеви емисии на дългоср. Д(Обл) ЦК (-)</t>
  </si>
  <si>
    <t>Покупко-продажба на ДОбл.(ЦК) от бюдж.предпр-я(+/-)</t>
  </si>
  <si>
    <t>-покупка на Д(Обл) ЦК на първичния пазар (-)</t>
  </si>
  <si>
    <t>-покупка на Д(Обл) ЦК на вторичния пазар (-)</t>
  </si>
  <si>
    <t>-продажба на Д(Обл) ЦК (+)</t>
  </si>
  <si>
    <t>Получени погашения Д(Обл)ЦК (+/-)</t>
  </si>
  <si>
    <t>Операции с др.ЦК и финан.активи за управление на ликвидността -нето (+/-)</t>
  </si>
  <si>
    <t>-задължения по финансов лизинг и търг.кредит към чужди лица</t>
  </si>
  <si>
    <t>2. Физическа култура и спорт         Спорт за всички</t>
  </si>
  <si>
    <t>7</t>
  </si>
  <si>
    <t>21</t>
  </si>
  <si>
    <t>713</t>
  </si>
  <si>
    <t>23</t>
  </si>
  <si>
    <t>Спорт за всички- дофинансиране с приходи с общ.х-р, дарения и др.</t>
  </si>
  <si>
    <t>43</t>
  </si>
  <si>
    <t>-други субсидии и плащания</t>
  </si>
  <si>
    <t>Субсидии за нефинансови предпр.</t>
  </si>
  <si>
    <t>МЕСТНИ ПРИХОДИ</t>
  </si>
  <si>
    <t>І. Имуществени данъци и неданъчни приходи</t>
  </si>
  <si>
    <t>1.Б. Имуществени данъци</t>
  </si>
  <si>
    <t>- за ползване на лагери и други по социалния отдих</t>
  </si>
  <si>
    <t>- за полз. на дом.социален патронаж и общ.соц.услуги</t>
  </si>
  <si>
    <t>- за ползване на пазари, тържища и други</t>
  </si>
  <si>
    <t>-данък върху недв.имоти</t>
  </si>
  <si>
    <t>-данък върху наследствата</t>
  </si>
  <si>
    <t>-данък върху превозни ср-ва</t>
  </si>
  <si>
    <t>-данък при придоб.на имущ-во по дарения и възмезден начин</t>
  </si>
  <si>
    <t>Всичко имуществени данъци:</t>
  </si>
  <si>
    <t>13-01</t>
  </si>
  <si>
    <t>13-02</t>
  </si>
  <si>
    <t>13-03</t>
  </si>
  <si>
    <t>13-04</t>
  </si>
  <si>
    <t>2. Неданъчни приходи</t>
  </si>
  <si>
    <t>Приходи и доходи от собств.</t>
  </si>
  <si>
    <t>-вноски от приходи на държавни (общински ) предприятия</t>
  </si>
  <si>
    <t>-приходи от продажба на услуги, стоки и продукция</t>
  </si>
  <si>
    <t>-приходи от наеми на земя</t>
  </si>
  <si>
    <t>-приходи от дивиденти</t>
  </si>
  <si>
    <t>-приходи от лихви по текущи банкови сметки</t>
  </si>
  <si>
    <t>-приходиот лихви по срочни депозити</t>
  </si>
  <si>
    <t>-приходи от лихви по предостав. заеми в страната и  чужбина</t>
  </si>
  <si>
    <t>-приходи от лихви и отст.от ДЦК</t>
  </si>
  <si>
    <t>-приходи от други лихви</t>
  </si>
  <si>
    <t>- за ползване на детски ясли и др. по здравеопазването</t>
  </si>
  <si>
    <t>24-01</t>
  </si>
  <si>
    <t>24-06</t>
  </si>
  <si>
    <t>24-07</t>
  </si>
  <si>
    <t>24-08</t>
  </si>
  <si>
    <t>24-09</t>
  </si>
  <si>
    <t>24-10</t>
  </si>
  <si>
    <t>24-13</t>
  </si>
  <si>
    <t>24-19</t>
  </si>
  <si>
    <t>-приходи от наеми на иму-щество</t>
  </si>
  <si>
    <t>27-01</t>
  </si>
  <si>
    <t>27-02</t>
  </si>
  <si>
    <t>27-03</t>
  </si>
  <si>
    <t>27-04</t>
  </si>
  <si>
    <t>27-05</t>
  </si>
  <si>
    <t>27-06</t>
  </si>
  <si>
    <t>27-08</t>
  </si>
  <si>
    <t>27-10</t>
  </si>
  <si>
    <t>27-11</t>
  </si>
  <si>
    <t>27-15</t>
  </si>
  <si>
    <t>27-16</t>
  </si>
  <si>
    <t>- за пол.на полудн. детски градини</t>
  </si>
  <si>
    <t>- за битови отпадъци</t>
  </si>
  <si>
    <t>-за ползв.на общ.и др.по обр.</t>
  </si>
  <si>
    <t>- за технически услуги</t>
  </si>
  <si>
    <t>- за административни услуги</t>
  </si>
  <si>
    <t>- за откуп. на гробни места</t>
  </si>
  <si>
    <t>- за притежаване на куче</t>
  </si>
  <si>
    <t>- други общински такси</t>
  </si>
  <si>
    <t>27-17</t>
  </si>
  <si>
    <t>27-29</t>
  </si>
  <si>
    <t>28-01</t>
  </si>
  <si>
    <t>28-02</t>
  </si>
  <si>
    <t>36-01</t>
  </si>
  <si>
    <t>36-11</t>
  </si>
  <si>
    <t>36-12</t>
  </si>
  <si>
    <t>36-19</t>
  </si>
  <si>
    <t>37-01</t>
  </si>
  <si>
    <t>37-02</t>
  </si>
  <si>
    <t>37-09</t>
  </si>
  <si>
    <t>-конфискувани ср-ва и прих. от прод.на конфиск.и зал.вещи</t>
  </si>
  <si>
    <t>- глоби, санкции, неуст. и др.</t>
  </si>
  <si>
    <t>Други  неданъчни приходи</t>
  </si>
  <si>
    <t>-реализирани курсови разлики от валутни опер.нето</t>
  </si>
  <si>
    <t>-получ.застрахователни обезщетения за ДМА</t>
  </si>
  <si>
    <t>- получени други застрахо-вателни обезщетения</t>
  </si>
  <si>
    <t>- други неданъчни приходи</t>
  </si>
  <si>
    <t>Внесени ДДС и други данъци върху продажб.(нето)</t>
  </si>
  <si>
    <t>- внесен ДДС</t>
  </si>
  <si>
    <t>- внесен Д-к в-у прих.от стоп. дейност на бюдж. пр-я (-)</t>
  </si>
  <si>
    <t>- внесени други данъци, такси и вноски в-у прождажбите(-)</t>
  </si>
  <si>
    <t>3. Постъпления от продаж-би на нефинанс. активи</t>
  </si>
  <si>
    <t>- Постъпления от продажби на компютри и хардуер</t>
  </si>
  <si>
    <t>- Постъпления от продажби на сгради</t>
  </si>
  <si>
    <t>- Постъпления от продажби на оборудване и машини</t>
  </si>
  <si>
    <t>- Постъпления от продажби на транспортни средства</t>
  </si>
  <si>
    <t>- Постъпления от продажби на стопански инвентар</t>
  </si>
  <si>
    <t>- Постъпления от продажби на инфраструктурни обекти</t>
  </si>
  <si>
    <t>- Постъпления от продажби на земя</t>
  </si>
  <si>
    <t>Дарения, помощи и др.безвъзм. получени суми от страната</t>
  </si>
  <si>
    <t>Капиталови дарения, помощи и др. безвъзм.получ.суми от стр.</t>
  </si>
  <si>
    <t>Помощи, дарения и др. безвъзм. получени суми от стр.</t>
  </si>
  <si>
    <t>40-21</t>
  </si>
  <si>
    <t>40-22</t>
  </si>
  <si>
    <t>40-23</t>
  </si>
  <si>
    <t>40-24</t>
  </si>
  <si>
    <t>40-25</t>
  </si>
  <si>
    <t>40-26</t>
  </si>
  <si>
    <t>40-29</t>
  </si>
  <si>
    <t>40-30</t>
  </si>
  <si>
    <t>40-40</t>
  </si>
  <si>
    <t>45-01</t>
  </si>
  <si>
    <t>45-03</t>
  </si>
  <si>
    <t>Помощи, дарения и др. безв. получени суми от чужбина</t>
  </si>
  <si>
    <t>46-70</t>
  </si>
  <si>
    <t>46-80</t>
  </si>
  <si>
    <t>ІІ. Взаимоотношения с ЦБ  Получени трансфери (субсидии/вноски) от ЦБ</t>
  </si>
  <si>
    <t>Обща изравнителна субсидия ЦБ за общини (+)</t>
  </si>
  <si>
    <t>Получени от общини целеви трансфери ( субсидии) за капиталови разходи</t>
  </si>
  <si>
    <t>Други получени от общини целеви трансфери от ЦБ</t>
  </si>
  <si>
    <t>Възстановени трансфери (субсидии) за ЦБ (-)</t>
  </si>
  <si>
    <t>Всичко взаимоотношения:</t>
  </si>
  <si>
    <t>Трансф. м-у бюдж. с-ки (нето)</t>
  </si>
  <si>
    <t>ІІІ. Трансфери м-у бюдж. и извънб. фонд/сметки</t>
  </si>
  <si>
    <t>- предоставени трансфери (-)</t>
  </si>
  <si>
    <t>-вътрешни трансфери в системата на първост.разп.</t>
  </si>
  <si>
    <t>- получени трансфери (+)</t>
  </si>
  <si>
    <t>Трансфери м-у бюдж.и извънбюджетни с-ки</t>
  </si>
  <si>
    <t xml:space="preserve">Трансф. от/за ПУДООС (нето)  </t>
  </si>
  <si>
    <t>ІV. Временни безлихвени заеми</t>
  </si>
  <si>
    <t>Пол./предоставени врем. безл. заеми м-у бюдж.с-ки</t>
  </si>
  <si>
    <t>- получени транфери (+)</t>
  </si>
  <si>
    <t>Пол./предоставени врем. безл. заеми м-у бюдж.с-ки от/за ЦБ</t>
  </si>
  <si>
    <t>Врем.безл.заеми м-у бюдж.и извънб.с-ки/фондове ( нето)</t>
  </si>
  <si>
    <t>Временни безлихвени заеми от/за ПУДООС (нето)</t>
  </si>
  <si>
    <t>Вс.врем.безлихвени заеми:</t>
  </si>
  <si>
    <t xml:space="preserve">Всичко приходи               (І+ІІ+ІІІ+ІV):              </t>
  </si>
  <si>
    <t>Заеми от чужбина-нето (+/-)</t>
  </si>
  <si>
    <t>Пред.врем.фин.помощ (нето)</t>
  </si>
  <si>
    <t>- Постъпл. от продажби на ДМА</t>
  </si>
  <si>
    <t>- Постъпл. от продажба на НМА</t>
  </si>
  <si>
    <t>Придобиване на дялове, акции и съучастия (нето)</t>
  </si>
  <si>
    <t>- получени краткоср. заеми от междун.организации (+)</t>
  </si>
  <si>
    <t>Емисии на Общински ДЦК (+)</t>
  </si>
  <si>
    <t>Покупко-продажба на ДОбл. (ЦК) от бюдж.предпр-я(нето)</t>
  </si>
  <si>
    <t>-задълж-я по фин. лизинг и търг.кредит към местни лица</t>
  </si>
  <si>
    <t>-задълж-я по фин. лизинг и търг.кредит към чужди лица</t>
  </si>
  <si>
    <t>нал-ст в лв равност-ст по вал. с-ки в кр. на пер. (-)</t>
  </si>
  <si>
    <t>наличност в лв по ср. депозити в кр. на периода (-)</t>
  </si>
  <si>
    <t>наличн. в лв равност-т по ср. депоз. в валута в кр.на пер.(-)</t>
  </si>
  <si>
    <t>преоц.на вал. наличности по см-ки и ср-ва в страната(+/-)</t>
  </si>
  <si>
    <t>наличност във валута по сметки в края на периода (-)</t>
  </si>
  <si>
    <t>2.Всичко неданъчни приходи:</t>
  </si>
  <si>
    <t>Наличност в левове по сметки в края на периода (-)</t>
  </si>
  <si>
    <t>ВСИЧКО ПР-ДИ ПО БЮДЖЕТА(І+ІІ+ІІІ+ІV+V):</t>
  </si>
  <si>
    <t>01-03</t>
  </si>
  <si>
    <t>Имуществени данъци, в т.ч.:</t>
  </si>
  <si>
    <t>-Дк в-у недвижимите имоти</t>
  </si>
  <si>
    <t>-Дк н-у наследствата</t>
  </si>
  <si>
    <t>-Дк в-у превозните средства</t>
  </si>
  <si>
    <t>Пр-ди от наеми на земя</t>
  </si>
  <si>
    <t>Пр-ди от дивиденти</t>
  </si>
  <si>
    <t>Общински такси, в т.ч.:</t>
  </si>
  <si>
    <t>за ползване на детски градини</t>
  </si>
  <si>
    <t>за ползване на детски ясли и др.по здравеоп.</t>
  </si>
  <si>
    <t>за ползване на ДСП и др.общ.соц.усл.</t>
  </si>
  <si>
    <t>за ползване на пазари, тържища и др.</t>
  </si>
  <si>
    <t>за битови отпадъци</t>
  </si>
  <si>
    <t>за технически услуги</t>
  </si>
  <si>
    <t>за административни услуги</t>
  </si>
  <si>
    <t>за туристически услуги</t>
  </si>
  <si>
    <t>Постъпления от продажба на земя</t>
  </si>
  <si>
    <t>Разходи за лихви (22-00+26-00 до 29-00)</t>
  </si>
  <si>
    <t>Разходи за членски внос и уч.нетърг.орг.и дейн.</t>
  </si>
  <si>
    <t>преводи в процес на сетълмент (+/-)</t>
  </si>
  <si>
    <r>
      <t xml:space="preserve">                                                        </t>
    </r>
    <r>
      <rPr>
        <b/>
        <sz val="10"/>
        <rFont val="Arial"/>
        <family val="2"/>
      </rPr>
      <t xml:space="preserve">   ГПЗЕ  "ЗАХАРИЙ   СТОЯНОВ"    СЛИВЕН</t>
    </r>
  </si>
  <si>
    <r>
      <t xml:space="preserve">ОБЩИНА </t>
    </r>
    <r>
      <rPr>
        <b/>
        <sz val="10"/>
        <rFont val="Arial"/>
        <family val="2"/>
      </rPr>
      <t xml:space="preserve">  СЛИВЕН</t>
    </r>
    <r>
      <rPr>
        <sz val="10"/>
        <rFont val="Arial"/>
        <family val="2"/>
      </rPr>
      <t xml:space="preserve">   КОД  </t>
    </r>
    <r>
      <rPr>
        <b/>
        <sz val="10"/>
        <rFont val="Arial"/>
        <family val="2"/>
      </rPr>
      <t xml:space="preserve">7304 / 15 / </t>
    </r>
  </si>
  <si>
    <r>
      <t xml:space="preserve">ОБЩИНА </t>
    </r>
    <r>
      <rPr>
        <b/>
        <sz val="10"/>
        <rFont val="Arial"/>
        <family val="2"/>
      </rPr>
      <t xml:space="preserve">  СЛИВЕН</t>
    </r>
    <r>
      <rPr>
        <sz val="10"/>
        <rFont val="Arial"/>
        <family val="2"/>
      </rPr>
      <t xml:space="preserve">   КОД  </t>
    </r>
    <r>
      <rPr>
        <b/>
        <sz val="10"/>
        <rFont val="Arial"/>
        <family val="2"/>
      </rPr>
      <t xml:space="preserve">7304 /15 / </t>
    </r>
  </si>
  <si>
    <r>
      <t xml:space="preserve">ОБЩИНА </t>
    </r>
    <r>
      <rPr>
        <b/>
        <sz val="11"/>
        <rFont val="Arial"/>
        <family val="2"/>
      </rPr>
      <t xml:space="preserve">  СЛИВЕН</t>
    </r>
    <r>
      <rPr>
        <sz val="11"/>
        <rFont val="Arial"/>
        <family val="2"/>
      </rPr>
      <t xml:space="preserve">   КОД  </t>
    </r>
    <r>
      <rPr>
        <b/>
        <sz val="11"/>
        <rFont val="Arial"/>
        <family val="2"/>
      </rPr>
      <t xml:space="preserve">7304 / 15 / </t>
    </r>
  </si>
  <si>
    <r>
      <t xml:space="preserve">ОБЩИНА </t>
    </r>
    <r>
      <rPr>
        <b/>
        <sz val="9"/>
        <rFont val="Arial"/>
        <family val="2"/>
      </rPr>
      <t xml:space="preserve">  СЛИВЕН</t>
    </r>
    <r>
      <rPr>
        <sz val="9"/>
        <rFont val="Arial"/>
        <family val="2"/>
      </rPr>
      <t xml:space="preserve">   КОД  </t>
    </r>
    <r>
      <rPr>
        <b/>
        <sz val="9"/>
        <rFont val="Arial"/>
        <family val="2"/>
      </rPr>
      <t xml:space="preserve">7304 / 15 / </t>
    </r>
  </si>
  <si>
    <t xml:space="preserve">                                                                       </t>
  </si>
  <si>
    <r>
      <t xml:space="preserve">ОТ    </t>
    </r>
    <r>
      <rPr>
        <b/>
        <sz val="10"/>
        <rFont val="Arial"/>
        <family val="2"/>
      </rPr>
      <t xml:space="preserve">01.01.2012 г </t>
    </r>
    <r>
      <rPr>
        <sz val="10"/>
        <rFont val="Arial"/>
        <family val="2"/>
      </rPr>
      <t xml:space="preserve">    ДО</t>
    </r>
  </si>
  <si>
    <t>31.03.2012 г</t>
  </si>
  <si>
    <t>Краткосрочни команд. в чужбина</t>
  </si>
  <si>
    <t xml:space="preserve">б) Брой ученици на индивиуална и самостоятелна форма на обучение </t>
  </si>
  <si>
    <t>в) ученици във вечерно обучение</t>
  </si>
  <si>
    <t>Числ.по трудови правоотношения</t>
  </si>
  <si>
    <t>Числ.по служебни правоотношения</t>
  </si>
  <si>
    <t>87</t>
  </si>
  <si>
    <t>Численост на персонала на МРЗ-бр.</t>
  </si>
  <si>
    <t>11</t>
  </si>
  <si>
    <t>Съставил:   Марияна Златева</t>
  </si>
  <si>
    <t>Директор:   Дамян Петров</t>
  </si>
  <si>
    <t>Главен счетоводител:   Марияна Златева</t>
  </si>
  <si>
    <t xml:space="preserve">                              ГПЗЕ  "ЗАХАРИЙ  СТОЯНОВ"    СЛИВЕН</t>
  </si>
  <si>
    <t>81</t>
  </si>
  <si>
    <t>Платени общ.д-ци,такси,лихви,санкции</t>
  </si>
  <si>
    <t>Платени общ.д-ци,такси,лихви,санкц.</t>
  </si>
  <si>
    <t xml:space="preserve">        2.Броят на стипендиантите се определя като средноаритметично на броя на</t>
  </si>
  <si>
    <t xml:space="preserve">        учениците, получили стипендии през съответния период.</t>
  </si>
  <si>
    <t>ЗА ВРЕМЕТО ОТ 01.01.2015  ДО 31.03.2015 ГОДИНА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</si>
</sst>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лв&quot;"/>
    <numFmt numFmtId="185" formatCode="#,##0.000\ &quot;лв&quot;"/>
    <numFmt numFmtId="186" formatCode="#,##0.0000\ &quot;лв&quot;"/>
    <numFmt numFmtId="187" formatCode="#,##0.0\ &quot;лв&quot;"/>
    <numFmt numFmtId="188" formatCode="#,##0\ &quot;лв&quot;"/>
    <numFmt numFmtId="189" formatCode="#,##0\ _л_в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[$-402]dd\ mmmm\ yyyy\ &quot;г.&quot;"/>
    <numFmt numFmtId="193" formatCode="d\.m\.yyyy\ &quot;г.&quot;;@"/>
    <numFmt numFmtId="194" formatCode="#,##0.0"/>
    <numFmt numFmtId="195" formatCode="0.0"/>
    <numFmt numFmtId="196" formatCode="0.0000"/>
    <numFmt numFmtId="197" formatCode="0.000"/>
    <numFmt numFmtId="198" formatCode="#,##0_ ;[Red]\-#,##0\ "/>
    <numFmt numFmtId="199" formatCode="0.0000000"/>
    <numFmt numFmtId="200" formatCode="0.00000000"/>
    <numFmt numFmtId="201" formatCode="0.000000"/>
    <numFmt numFmtId="202" formatCode="0.00000"/>
    <numFmt numFmtId="203" formatCode="#,##0.000"/>
    <numFmt numFmtId="204" formatCode="#,##0.0000"/>
  </numFmts>
  <fonts count="5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6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0"/>
      <name val="Hebar"/>
      <family val="0"/>
    </font>
    <font>
      <b/>
      <sz val="90"/>
      <name val="Final"/>
      <family val="2"/>
    </font>
    <font>
      <b/>
      <sz val="7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1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9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1" xfId="0" applyFont="1" applyBorder="1" applyAlignment="1">
      <alignment/>
    </xf>
    <xf numFmtId="49" fontId="2" fillId="0" borderId="23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9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26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6" fillId="33" borderId="25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3" fontId="6" fillId="33" borderId="31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/>
    </xf>
    <xf numFmtId="49" fontId="3" fillId="33" borderId="25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6" fillId="33" borderId="25" xfId="0" applyFont="1" applyFill="1" applyBorder="1" applyAlignment="1">
      <alignment horizontal="right"/>
    </xf>
    <xf numFmtId="49" fontId="2" fillId="33" borderId="34" xfId="0" applyNumberFormat="1" applyFont="1" applyFill="1" applyBorder="1" applyAlignment="1">
      <alignment wrapText="1"/>
    </xf>
    <xf numFmtId="3" fontId="6" fillId="33" borderId="36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3" fontId="0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3" fontId="6" fillId="33" borderId="25" xfId="0" applyNumberFormat="1" applyFont="1" applyFill="1" applyBorder="1" applyAlignment="1">
      <alignment horizontal="right"/>
    </xf>
    <xf numFmtId="0" fontId="2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0" fillId="0" borderId="43" xfId="0" applyNumberFormat="1" applyBorder="1" applyAlignment="1">
      <alignment horizontal="left" vertical="center" wrapText="1"/>
    </xf>
    <xf numFmtId="49" fontId="0" fillId="0" borderId="44" xfId="0" applyNumberFormat="1" applyBorder="1" applyAlignment="1">
      <alignment horizontal="left" vertical="center" wrapText="1"/>
    </xf>
    <xf numFmtId="3" fontId="0" fillId="0" borderId="4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42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18" fillId="0" borderId="0" xfId="0" applyFont="1" applyAlignment="1">
      <alignment horizontal="center"/>
    </xf>
    <xf numFmtId="49" fontId="0" fillId="0" borderId="45" xfId="0" applyNumberFormat="1" applyBorder="1" applyAlignment="1">
      <alignment horizontal="left" vertical="center" wrapText="1"/>
    </xf>
    <xf numFmtId="0" fontId="0" fillId="0" borderId="43" xfId="33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horizontal="center"/>
    </xf>
    <xf numFmtId="3" fontId="0" fillId="0" borderId="41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8" fillId="0" borderId="42" xfId="0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49" fontId="0" fillId="0" borderId="47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0" xfId="0" applyNumberFormat="1" applyAlignment="1">
      <alignment/>
    </xf>
    <xf numFmtId="0" fontId="8" fillId="34" borderId="4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49" fontId="1" fillId="0" borderId="47" xfId="0" applyNumberFormat="1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/>
    </xf>
    <xf numFmtId="49" fontId="8" fillId="0" borderId="43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0" fillId="0" borderId="48" xfId="0" applyBorder="1" applyAlignment="1">
      <alignment/>
    </xf>
    <xf numFmtId="0" fontId="0" fillId="0" borderId="16" xfId="0" applyBorder="1" applyAlignment="1">
      <alignment/>
    </xf>
    <xf numFmtId="49" fontId="8" fillId="0" borderId="45" xfId="0" applyNumberFormat="1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0" fontId="0" fillId="0" borderId="44" xfId="33" applyFont="1" applyFill="1" applyBorder="1" applyAlignment="1">
      <alignment horizontal="left" vertical="center" wrapText="1"/>
      <protection/>
    </xf>
    <xf numFmtId="0" fontId="1" fillId="0" borderId="25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5" xfId="0" applyBorder="1" applyAlignment="1">
      <alignment/>
    </xf>
    <xf numFmtId="0" fontId="1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49" fontId="8" fillId="34" borderId="47" xfId="0" applyNumberFormat="1" applyFont="1" applyFill="1" applyBorder="1" applyAlignment="1">
      <alignment horizontal="center"/>
    </xf>
    <xf numFmtId="49" fontId="8" fillId="34" borderId="39" xfId="0" applyNumberFormat="1" applyFont="1" applyFill="1" applyBorder="1" applyAlignment="1">
      <alignment horizontal="center"/>
    </xf>
    <xf numFmtId="0" fontId="8" fillId="34" borderId="39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49" fontId="8" fillId="34" borderId="50" xfId="0" applyNumberFormat="1" applyFont="1" applyFill="1" applyBorder="1" applyAlignment="1">
      <alignment horizontal="center" vertical="center"/>
    </xf>
    <xf numFmtId="49" fontId="8" fillId="34" borderId="29" xfId="0" applyNumberFormat="1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8" fillId="34" borderId="51" xfId="0" applyNumberFormat="1" applyFont="1" applyFill="1" applyBorder="1" applyAlignment="1">
      <alignment horizontal="center" vertical="center"/>
    </xf>
    <xf numFmtId="49" fontId="8" fillId="34" borderId="52" xfId="0" applyNumberFormat="1" applyFont="1" applyFill="1" applyBorder="1" applyAlignment="1">
      <alignment horizontal="center"/>
    </xf>
    <xf numFmtId="49" fontId="8" fillId="34" borderId="42" xfId="0" applyNumberFormat="1" applyFont="1" applyFill="1" applyBorder="1" applyAlignment="1">
      <alignment horizontal="center"/>
    </xf>
    <xf numFmtId="3" fontId="8" fillId="34" borderId="42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9" fontId="8" fillId="34" borderId="47" xfId="0" applyNumberFormat="1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49" fontId="8" fillId="34" borderId="54" xfId="0" applyNumberFormat="1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49" fontId="8" fillId="34" borderId="55" xfId="0" applyNumberFormat="1" applyFont="1" applyFill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31" xfId="0" applyNumberFormat="1" applyFont="1" applyFill="1" applyBorder="1" applyAlignment="1">
      <alignment horizontal="center"/>
    </xf>
    <xf numFmtId="0" fontId="8" fillId="34" borderId="31" xfId="0" applyFont="1" applyFill="1" applyBorder="1" applyAlignment="1">
      <alignment/>
    </xf>
    <xf numFmtId="0" fontId="8" fillId="34" borderId="49" xfId="0" applyFont="1" applyFill="1" applyBorder="1" applyAlignment="1">
      <alignment/>
    </xf>
    <xf numFmtId="49" fontId="8" fillId="34" borderId="54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49" fontId="8" fillId="34" borderId="25" xfId="0" applyNumberFormat="1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3" fontId="0" fillId="0" borderId="39" xfId="0" applyNumberFormat="1" applyBorder="1" applyAlignment="1">
      <alignment/>
    </xf>
    <xf numFmtId="3" fontId="0" fillId="0" borderId="38" xfId="0" applyNumberFormat="1" applyBorder="1" applyAlignment="1">
      <alignment/>
    </xf>
    <xf numFmtId="49" fontId="8" fillId="0" borderId="44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3" xfId="0" applyFont="1" applyBorder="1" applyAlignment="1">
      <alignment/>
    </xf>
    <xf numFmtId="49" fontId="1" fillId="0" borderId="23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49" fontId="8" fillId="0" borderId="43" xfId="0" applyNumberFormat="1" applyFont="1" applyFill="1" applyBorder="1" applyAlignment="1">
      <alignment wrapText="1"/>
    </xf>
    <xf numFmtId="49" fontId="6" fillId="0" borderId="56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43" xfId="0" applyNumberFormat="1" applyFont="1" applyFill="1" applyBorder="1" applyAlignment="1">
      <alignment horizontal="left" vertical="center" wrapText="1"/>
    </xf>
    <xf numFmtId="49" fontId="0" fillId="0" borderId="43" xfId="33" applyNumberFormat="1" applyFont="1" applyFill="1" applyBorder="1" applyAlignment="1">
      <alignment horizontal="left" vertical="center" wrapText="1"/>
      <protection/>
    </xf>
    <xf numFmtId="49" fontId="0" fillId="0" borderId="45" xfId="0" applyNumberFormat="1" applyFont="1" applyBorder="1" applyAlignment="1">
      <alignment horizontal="left" vertical="center" wrapText="1"/>
    </xf>
    <xf numFmtId="49" fontId="0" fillId="0" borderId="4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8" fillId="0" borderId="52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0" fillId="0" borderId="11" xfId="0" applyFont="1" applyBorder="1" applyAlignment="1">
      <alignment/>
    </xf>
    <xf numFmtId="49" fontId="1" fillId="0" borderId="45" xfId="0" applyNumberFormat="1" applyFont="1" applyFill="1" applyBorder="1" applyAlignment="1">
      <alignment horizontal="left" vertical="center" wrapText="1"/>
    </xf>
    <xf numFmtId="3" fontId="0" fillId="0" borderId="5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 vertical="center"/>
    </xf>
    <xf numFmtId="49" fontId="8" fillId="0" borderId="59" xfId="0" applyNumberFormat="1" applyFont="1" applyBorder="1" applyAlignment="1">
      <alignment horizontal="left" vertical="center" wrapText="1"/>
    </xf>
    <xf numFmtId="49" fontId="8" fillId="0" borderId="43" xfId="0" applyNumberFormat="1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1" fillId="0" borderId="6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6" fillId="34" borderId="52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9" fontId="6" fillId="0" borderId="62" xfId="0" applyNumberFormat="1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34" borderId="42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2" fillId="0" borderId="43" xfId="33" applyFont="1" applyFill="1" applyBorder="1" applyAlignment="1">
      <alignment horizontal="left" vertical="center" wrapText="1"/>
      <protection/>
    </xf>
    <xf numFmtId="49" fontId="8" fillId="34" borderId="21" xfId="0" applyNumberFormat="1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/>
    </xf>
    <xf numFmtId="0" fontId="0" fillId="0" borderId="45" xfId="33" applyFont="1" applyFill="1" applyBorder="1" applyAlignment="1">
      <alignment horizontal="left" vertical="center" wrapText="1"/>
      <protection/>
    </xf>
    <xf numFmtId="0" fontId="8" fillId="0" borderId="52" xfId="33" applyFont="1" applyFill="1" applyBorder="1" applyAlignment="1">
      <alignment horizontal="left" vertical="center" wrapText="1"/>
      <protection/>
    </xf>
    <xf numFmtId="49" fontId="8" fillId="0" borderId="64" xfId="0" applyNumberFormat="1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8" fillId="34" borderId="42" xfId="0" applyNumberFormat="1" applyFont="1" applyFill="1" applyBorder="1" applyAlignment="1">
      <alignment vertical="center"/>
    </xf>
    <xf numFmtId="3" fontId="8" fillId="34" borderId="11" xfId="0" applyNumberFormat="1" applyFont="1" applyFill="1" applyBorder="1" applyAlignment="1">
      <alignment vertical="center"/>
    </xf>
    <xf numFmtId="49" fontId="1" fillId="34" borderId="40" xfId="0" applyNumberFormat="1" applyFont="1" applyFill="1" applyBorder="1" applyAlignment="1">
      <alignment horizontal="center" vertical="center"/>
    </xf>
    <xf numFmtId="49" fontId="1" fillId="34" borderId="41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3" fontId="1" fillId="0" borderId="6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6" fillId="33" borderId="21" xfId="0" applyFont="1" applyFill="1" applyBorder="1" applyAlignment="1">
      <alignment/>
    </xf>
    <xf numFmtId="0" fontId="7" fillId="0" borderId="21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/>
    </xf>
    <xf numFmtId="3" fontId="1" fillId="0" borderId="6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7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1" fillId="0" borderId="68" xfId="0" applyNumberFormat="1" applyFont="1" applyBorder="1" applyAlignment="1">
      <alignment horizontal="right"/>
    </xf>
    <xf numFmtId="3" fontId="1" fillId="0" borderId="67" xfId="0" applyNumberFormat="1" applyFont="1" applyBorder="1" applyAlignment="1">
      <alignment horizontal="right"/>
    </xf>
    <xf numFmtId="3" fontId="1" fillId="0" borderId="69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6" fillId="33" borderId="21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center"/>
    </xf>
    <xf numFmtId="3" fontId="6" fillId="33" borderId="32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1" fillId="0" borderId="67" xfId="0" applyFont="1" applyFill="1" applyBorder="1" applyAlignment="1">
      <alignment horizontal="right"/>
    </xf>
    <xf numFmtId="0" fontId="6" fillId="0" borderId="67" xfId="0" applyFont="1" applyFill="1" applyBorder="1" applyAlignment="1">
      <alignment horizontal="right"/>
    </xf>
    <xf numFmtId="0" fontId="1" fillId="0" borderId="69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7" fillId="0" borderId="67" xfId="0" applyFont="1" applyFill="1" applyBorder="1" applyAlignment="1">
      <alignment horizontal="right"/>
    </xf>
    <xf numFmtId="0" fontId="6" fillId="0" borderId="69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3" fontId="6" fillId="33" borderId="5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3" fontId="1" fillId="0" borderId="67" xfId="0" applyNumberFormat="1" applyFont="1" applyFill="1" applyBorder="1" applyAlignment="1">
      <alignment horizontal="right"/>
    </xf>
    <xf numFmtId="3" fontId="1" fillId="0" borderId="69" xfId="0" applyNumberFormat="1" applyFont="1" applyFill="1" applyBorder="1" applyAlignment="1">
      <alignment horizontal="right"/>
    </xf>
    <xf numFmtId="3" fontId="1" fillId="0" borderId="68" xfId="0" applyNumberFormat="1" applyFont="1" applyFill="1" applyBorder="1" applyAlignment="1">
      <alignment horizontal="right"/>
    </xf>
    <xf numFmtId="3" fontId="6" fillId="33" borderId="3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3" fontId="8" fillId="34" borderId="63" xfId="0" applyNumberFormat="1" applyFont="1" applyFill="1" applyBorder="1" applyAlignment="1">
      <alignment vertical="center"/>
    </xf>
    <xf numFmtId="49" fontId="8" fillId="34" borderId="32" xfId="0" applyNumberFormat="1" applyFont="1" applyFill="1" applyBorder="1" applyAlignment="1">
      <alignment horizontal="center" vertical="center"/>
    </xf>
    <xf numFmtId="49" fontId="8" fillId="34" borderId="33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6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 horizontal="right"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 horizontal="right"/>
    </xf>
    <xf numFmtId="0" fontId="1" fillId="0" borderId="7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49" fontId="2" fillId="0" borderId="71" xfId="0" applyNumberFormat="1" applyFont="1" applyFill="1" applyBorder="1" applyAlignment="1">
      <alignment/>
    </xf>
    <xf numFmtId="3" fontId="1" fillId="0" borderId="72" xfId="0" applyNumberFormat="1" applyFont="1" applyFill="1" applyBorder="1" applyAlignment="1">
      <alignment horizontal="right"/>
    </xf>
    <xf numFmtId="3" fontId="1" fillId="0" borderId="58" xfId="0" applyNumberFormat="1" applyFont="1" applyFill="1" applyBorder="1" applyAlignment="1">
      <alignment/>
    </xf>
    <xf numFmtId="3" fontId="1" fillId="0" borderId="72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8" fillId="34" borderId="25" xfId="0" applyNumberFormat="1" applyFont="1" applyFill="1" applyBorder="1" applyAlignment="1">
      <alignment vertical="center"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9" fontId="1" fillId="0" borderId="73" xfId="0" applyNumberFormat="1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3" fontId="0" fillId="0" borderId="51" xfId="0" applyNumberFormat="1" applyFont="1" applyBorder="1" applyAlignment="1">
      <alignment/>
    </xf>
    <xf numFmtId="0" fontId="0" fillId="33" borderId="49" xfId="0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6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6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1" fillId="0" borderId="65" xfId="0" applyFont="1" applyBorder="1" applyAlignment="1">
      <alignment/>
    </xf>
    <xf numFmtId="0" fontId="6" fillId="33" borderId="17" xfId="0" applyFont="1" applyFill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66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3" fontId="6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3" fontId="12" fillId="0" borderId="49" xfId="0" applyNumberFormat="1" applyFont="1" applyBorder="1" applyAlignment="1">
      <alignment horizontal="center"/>
    </xf>
    <xf numFmtId="3" fontId="12" fillId="0" borderId="75" xfId="0" applyNumberFormat="1" applyFont="1" applyBorder="1" applyAlignment="1">
      <alignment horizontal="center"/>
    </xf>
    <xf numFmtId="3" fontId="12" fillId="0" borderId="42" xfId="0" applyNumberFormat="1" applyFont="1" applyBorder="1" applyAlignment="1">
      <alignment horizontal="center"/>
    </xf>
    <xf numFmtId="3" fontId="12" fillId="0" borderId="41" xfId="0" applyNumberFormat="1" applyFont="1" applyBorder="1" applyAlignment="1">
      <alignment horizontal="center"/>
    </xf>
    <xf numFmtId="3" fontId="12" fillId="0" borderId="62" xfId="0" applyNumberFormat="1" applyFont="1" applyBorder="1" applyAlignment="1">
      <alignment horizontal="center"/>
    </xf>
    <xf numFmtId="0" fontId="2" fillId="0" borderId="23" xfId="0" applyFont="1" applyBorder="1" applyAlignment="1">
      <alignment vertical="distributed" wrapText="1"/>
    </xf>
    <xf numFmtId="3" fontId="1" fillId="0" borderId="62" xfId="0" applyNumberFormat="1" applyFont="1" applyBorder="1" applyAlignment="1">
      <alignment/>
    </xf>
    <xf numFmtId="3" fontId="12" fillId="0" borderId="48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60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right"/>
    </xf>
    <xf numFmtId="0" fontId="6" fillId="0" borderId="6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33" borderId="21" xfId="0" applyNumberFormat="1" applyFont="1" applyFill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3" fontId="6" fillId="0" borderId="66" xfId="0" applyNumberFormat="1" applyFont="1" applyFill="1" applyBorder="1" applyAlignment="1">
      <alignment horizontal="right"/>
    </xf>
    <xf numFmtId="3" fontId="1" fillId="0" borderId="65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3" fontId="1" fillId="0" borderId="77" xfId="0" applyNumberFormat="1" applyFont="1" applyFill="1" applyBorder="1" applyAlignment="1">
      <alignment horizontal="right"/>
    </xf>
    <xf numFmtId="0" fontId="1" fillId="0" borderId="42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6" fillId="33" borderId="42" xfId="0" applyFont="1" applyFill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3" fontId="1" fillId="0" borderId="23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" fillId="0" borderId="71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72" xfId="0" applyNumberFormat="1" applyFont="1" applyBorder="1" applyAlignment="1">
      <alignment horizontal="right"/>
    </xf>
    <xf numFmtId="0" fontId="1" fillId="0" borderId="72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3" fontId="1" fillId="0" borderId="72" xfId="0" applyNumberFormat="1" applyFont="1" applyFill="1" applyBorder="1" applyAlignment="1">
      <alignment horizontal="center"/>
    </xf>
    <xf numFmtId="3" fontId="1" fillId="0" borderId="76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51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right"/>
    </xf>
    <xf numFmtId="0" fontId="1" fillId="0" borderId="60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3" fontId="1" fillId="0" borderId="46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68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wrapText="1"/>
    </xf>
    <xf numFmtId="49" fontId="3" fillId="0" borderId="25" xfId="0" applyNumberFormat="1" applyFont="1" applyFill="1" applyBorder="1" applyAlignment="1">
      <alignment wrapText="1"/>
    </xf>
    <xf numFmtId="3" fontId="12" fillId="0" borderId="2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3" fontId="12" fillId="33" borderId="17" xfId="0" applyNumberFormat="1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/>
    </xf>
    <xf numFmtId="3" fontId="1" fillId="0" borderId="62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22" fillId="33" borderId="78" xfId="0" applyNumberFormat="1" applyFont="1" applyFill="1" applyBorder="1" applyAlignment="1">
      <alignment horizontal="center"/>
    </xf>
    <xf numFmtId="3" fontId="22" fillId="33" borderId="3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3" fontId="1" fillId="0" borderId="46" xfId="0" applyNumberFormat="1" applyFont="1" applyFill="1" applyBorder="1" applyAlignment="1">
      <alignment horizontal="right"/>
    </xf>
    <xf numFmtId="3" fontId="1" fillId="0" borderId="58" xfId="0" applyNumberFormat="1" applyFont="1" applyFill="1" applyBorder="1" applyAlignment="1">
      <alignment/>
    </xf>
    <xf numFmtId="3" fontId="1" fillId="0" borderId="72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 horizontal="right"/>
    </xf>
    <xf numFmtId="0" fontId="1" fillId="0" borderId="72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3" fontId="1" fillId="0" borderId="31" xfId="0" applyNumberFormat="1" applyFont="1" applyFill="1" applyBorder="1" applyAlignment="1">
      <alignment horizontal="right"/>
    </xf>
    <xf numFmtId="49" fontId="6" fillId="0" borderId="25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3" fillId="0" borderId="23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49" fontId="2" fillId="0" borderId="6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62" xfId="0" applyNumberFormat="1" applyFont="1" applyFill="1" applyBorder="1" applyAlignment="1">
      <alignment horizontal="right"/>
    </xf>
    <xf numFmtId="0" fontId="1" fillId="0" borderId="62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61" xfId="0" applyFont="1" applyFill="1" applyBorder="1" applyAlignment="1">
      <alignment horizontal="right"/>
    </xf>
    <xf numFmtId="0" fontId="2" fillId="0" borderId="6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/>
    </xf>
    <xf numFmtId="0" fontId="22" fillId="0" borderId="21" xfId="0" applyFont="1" applyFill="1" applyBorder="1" applyAlignment="1">
      <alignment/>
    </xf>
    <xf numFmtId="49" fontId="22" fillId="0" borderId="25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49" fontId="5" fillId="0" borderId="72" xfId="0" applyNumberFormat="1" applyFont="1" applyFill="1" applyBorder="1" applyAlignment="1">
      <alignment/>
    </xf>
    <xf numFmtId="49" fontId="5" fillId="0" borderId="71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49" fontId="5" fillId="0" borderId="3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3" fillId="0" borderId="25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2" fillId="0" borderId="62" xfId="0" applyFont="1" applyBorder="1" applyAlignment="1">
      <alignment/>
    </xf>
    <xf numFmtId="3" fontId="1" fillId="0" borderId="61" xfId="0" applyNumberFormat="1" applyFont="1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61" xfId="0" applyFont="1" applyBorder="1" applyAlignment="1">
      <alignment horizontal="center"/>
    </xf>
    <xf numFmtId="49" fontId="0" fillId="0" borderId="73" xfId="0" applyNumberFormat="1" applyBorder="1" applyAlignment="1">
      <alignment horizontal="left" vertical="center" wrapText="1"/>
    </xf>
    <xf numFmtId="0" fontId="6" fillId="0" borderId="66" xfId="0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left" vertical="center" wrapText="1"/>
    </xf>
    <xf numFmtId="0" fontId="1" fillId="0" borderId="78" xfId="0" applyFont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47" xfId="0" applyNumberForma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49" fontId="0" fillId="0" borderId="64" xfId="0" applyNumberFormat="1" applyFont="1" applyBorder="1" applyAlignment="1">
      <alignment horizontal="left" vertical="center" wrapText="1"/>
    </xf>
    <xf numFmtId="49" fontId="0" fillId="0" borderId="47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3" fontId="0" fillId="0" borderId="7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1" fillId="0" borderId="78" xfId="0" applyNumberFormat="1" applyFont="1" applyBorder="1" applyAlignment="1">
      <alignment horizontal="center" vertical="center"/>
    </xf>
    <xf numFmtId="3" fontId="0" fillId="0" borderId="7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49" fontId="1" fillId="0" borderId="64" xfId="0" applyNumberFormat="1" applyFont="1" applyBorder="1" applyAlignment="1">
      <alignment horizontal="left" vertical="center" wrapText="1"/>
    </xf>
    <xf numFmtId="3" fontId="0" fillId="0" borderId="78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49" fontId="8" fillId="34" borderId="64" xfId="0" applyNumberFormat="1" applyFont="1" applyFill="1" applyBorder="1" applyAlignment="1">
      <alignment horizontal="center"/>
    </xf>
    <xf numFmtId="49" fontId="8" fillId="34" borderId="78" xfId="0" applyNumberFormat="1" applyFont="1" applyFill="1" applyBorder="1" applyAlignment="1">
      <alignment horizontal="center"/>
    </xf>
    <xf numFmtId="3" fontId="8" fillId="34" borderId="78" xfId="0" applyNumberFormat="1" applyFont="1" applyFill="1" applyBorder="1" applyAlignment="1">
      <alignment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0" fillId="0" borderId="33" xfId="0" applyBorder="1" applyAlignment="1">
      <alignment/>
    </xf>
    <xf numFmtId="3" fontId="0" fillId="34" borderId="16" xfId="0" applyNumberFormat="1" applyFill="1" applyBorder="1" applyAlignment="1">
      <alignment/>
    </xf>
    <xf numFmtId="49" fontId="0" fillId="0" borderId="5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9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6" fillId="0" borderId="67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6" fillId="33" borderId="79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49" fontId="13" fillId="0" borderId="47" xfId="0" applyNumberFormat="1" applyFont="1" applyBorder="1" applyAlignment="1">
      <alignment horizontal="left" vertical="center" wrapText="1"/>
    </xf>
    <xf numFmtId="49" fontId="13" fillId="0" borderId="52" xfId="0" applyNumberFormat="1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49" fontId="13" fillId="0" borderId="44" xfId="0" applyNumberFormat="1" applyFont="1" applyBorder="1" applyAlignment="1">
      <alignment horizontal="left" vertical="center" wrapText="1"/>
    </xf>
    <xf numFmtId="49" fontId="10" fillId="0" borderId="45" xfId="0" applyNumberFormat="1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/>
    </xf>
    <xf numFmtId="0" fontId="10" fillId="0" borderId="14" xfId="0" applyFont="1" applyBorder="1" applyAlignment="1">
      <alignment/>
    </xf>
    <xf numFmtId="49" fontId="13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4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right" vertical="center"/>
    </xf>
    <xf numFmtId="49" fontId="10" fillId="0" borderId="45" xfId="0" applyNumberFormat="1" applyFont="1" applyBorder="1" applyAlignment="1">
      <alignment vertical="center"/>
    </xf>
    <xf numFmtId="49" fontId="10" fillId="0" borderId="41" xfId="0" applyNumberFormat="1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14" xfId="0" applyFont="1" applyBorder="1" applyAlignment="1">
      <alignment/>
    </xf>
    <xf numFmtId="49" fontId="13" fillId="0" borderId="43" xfId="0" applyNumberFormat="1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15" xfId="0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9" fontId="13" fillId="0" borderId="4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49" fontId="13" fillId="0" borderId="37" xfId="0" applyNumberFormat="1" applyFont="1" applyBorder="1" applyAlignment="1">
      <alignment horizontal="left" vertical="center" wrapText="1"/>
    </xf>
    <xf numFmtId="0" fontId="13" fillId="0" borderId="77" xfId="0" applyFont="1" applyBorder="1" applyAlignment="1">
      <alignment/>
    </xf>
    <xf numFmtId="0" fontId="13" fillId="0" borderId="12" xfId="0" applyFont="1" applyBorder="1" applyAlignment="1">
      <alignment/>
    </xf>
    <xf numFmtId="49" fontId="13" fillId="0" borderId="72" xfId="0" applyNumberFormat="1" applyFont="1" applyBorder="1" applyAlignment="1">
      <alignment horizontal="left" vertical="center" wrapText="1"/>
    </xf>
    <xf numFmtId="0" fontId="13" fillId="0" borderId="78" xfId="0" applyFont="1" applyBorder="1" applyAlignment="1">
      <alignment/>
    </xf>
    <xf numFmtId="0" fontId="13" fillId="0" borderId="36" xfId="0" applyFont="1" applyBorder="1" applyAlignment="1">
      <alignment/>
    </xf>
    <xf numFmtId="49" fontId="10" fillId="0" borderId="52" xfId="0" applyNumberFormat="1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10" fillId="0" borderId="11" xfId="0" applyFont="1" applyBorder="1" applyAlignment="1">
      <alignment/>
    </xf>
    <xf numFmtId="49" fontId="10" fillId="0" borderId="56" xfId="0" applyNumberFormat="1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51" xfId="0" applyFont="1" applyBorder="1" applyAlignment="1">
      <alignment/>
    </xf>
    <xf numFmtId="49" fontId="0" fillId="0" borderId="23" xfId="0" applyNumberFormat="1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0" fillId="0" borderId="65" xfId="0" applyFont="1" applyBorder="1" applyAlignment="1">
      <alignment/>
    </xf>
    <xf numFmtId="49" fontId="0" fillId="0" borderId="43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1" xfId="0" applyNumberFormat="1" applyFont="1" applyFill="1" applyBorder="1" applyAlignment="1">
      <alignment horizontal="right"/>
    </xf>
    <xf numFmtId="49" fontId="8" fillId="0" borderId="43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44" xfId="0" applyNumberFormat="1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/>
    </xf>
    <xf numFmtId="3" fontId="0" fillId="0" borderId="40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49" fontId="8" fillId="34" borderId="52" xfId="0" applyNumberFormat="1" applyFont="1" applyFill="1" applyBorder="1" applyAlignment="1">
      <alignment horizontal="left" vertical="center" wrapText="1"/>
    </xf>
    <xf numFmtId="0" fontId="0" fillId="34" borderId="42" xfId="0" applyFont="1" applyFill="1" applyBorder="1" applyAlignment="1">
      <alignment horizontal="center" vertical="center"/>
    </xf>
    <xf numFmtId="3" fontId="0" fillId="34" borderId="42" xfId="0" applyNumberFormat="1" applyFont="1" applyFill="1" applyBorder="1" applyAlignment="1">
      <alignment vertical="center"/>
    </xf>
    <xf numFmtId="3" fontId="0" fillId="34" borderId="17" xfId="0" applyNumberFormat="1" applyFont="1" applyFill="1" applyBorder="1" applyAlignment="1">
      <alignment vertical="center"/>
    </xf>
    <xf numFmtId="49" fontId="0" fillId="0" borderId="43" xfId="0" applyNumberFormat="1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49" fontId="0" fillId="0" borderId="44" xfId="0" applyNumberFormat="1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6" xfId="0" applyFont="1" applyBorder="1" applyAlignment="1">
      <alignment/>
    </xf>
    <xf numFmtId="3" fontId="0" fillId="0" borderId="15" xfId="0" applyNumberFormat="1" applyFont="1" applyBorder="1" applyAlignment="1">
      <alignment/>
    </xf>
    <xf numFmtId="49" fontId="0" fillId="0" borderId="56" xfId="0" applyNumberFormat="1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8" fillId="0" borderId="5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4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49" fontId="8" fillId="0" borderId="64" xfId="0" applyNumberFormat="1" applyFont="1" applyBorder="1" applyAlignment="1">
      <alignment horizontal="left" vertical="center" wrapText="1"/>
    </xf>
    <xf numFmtId="0" fontId="0" fillId="0" borderId="78" xfId="0" applyFont="1" applyBorder="1" applyAlignment="1">
      <alignment horizontal="right" vertic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34" borderId="42" xfId="0" applyFont="1" applyFill="1" applyBorder="1" applyAlignment="1">
      <alignment horizontal="right" vertical="center"/>
    </xf>
    <xf numFmtId="3" fontId="8" fillId="34" borderId="42" xfId="0" applyNumberFormat="1" applyFont="1" applyFill="1" applyBorder="1" applyAlignment="1">
      <alignment vertical="center"/>
    </xf>
    <xf numFmtId="3" fontId="8" fillId="34" borderId="17" xfId="0" applyNumberFormat="1" applyFont="1" applyFill="1" applyBorder="1" applyAlignment="1">
      <alignment vertical="center"/>
    </xf>
    <xf numFmtId="49" fontId="10" fillId="0" borderId="47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49" fontId="13" fillId="0" borderId="64" xfId="0" applyNumberFormat="1" applyFont="1" applyBorder="1" applyAlignment="1">
      <alignment horizontal="center"/>
    </xf>
    <xf numFmtId="49" fontId="13" fillId="0" borderId="78" xfId="0" applyNumberFormat="1" applyFont="1" applyBorder="1" applyAlignment="1">
      <alignment horizontal="center"/>
    </xf>
    <xf numFmtId="3" fontId="13" fillId="0" borderId="78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58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13" fillId="34" borderId="11" xfId="0" applyNumberFormat="1" applyFont="1" applyFill="1" applyBorder="1" applyAlignment="1">
      <alignment vertical="center"/>
    </xf>
    <xf numFmtId="0" fontId="10" fillId="0" borderId="58" xfId="0" applyFont="1" applyBorder="1" applyAlignment="1">
      <alignment/>
    </xf>
    <xf numFmtId="49" fontId="8" fillId="0" borderId="21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72" xfId="0" applyNumberFormat="1" applyFont="1" applyBorder="1" applyAlignment="1">
      <alignment horizontal="left" vertical="center" wrapText="1"/>
    </xf>
    <xf numFmtId="3" fontId="0" fillId="0" borderId="57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77" xfId="0" applyFont="1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50" xfId="0" applyNumberFormat="1" applyFont="1" applyBorder="1" applyAlignment="1">
      <alignment horizontal="left" vertical="center" wrapText="1"/>
    </xf>
    <xf numFmtId="49" fontId="0" fillId="0" borderId="80" xfId="0" applyNumberFormat="1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8" fillId="0" borderId="24" xfId="0" applyNumberFormat="1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50" xfId="33" applyNumberFormat="1" applyFont="1" applyFill="1" applyBorder="1" applyAlignment="1">
      <alignment horizontal="left" vertical="center" wrapText="1"/>
      <protection/>
    </xf>
    <xf numFmtId="3" fontId="0" fillId="0" borderId="80" xfId="0" applyNumberFormat="1" applyFont="1" applyBorder="1" applyAlignment="1">
      <alignment/>
    </xf>
    <xf numFmtId="49" fontId="8" fillId="34" borderId="18" xfId="0" applyNumberFormat="1" applyFont="1" applyFill="1" applyBorder="1" applyAlignment="1">
      <alignment horizontal="left" vertical="center" wrapText="1"/>
    </xf>
    <xf numFmtId="0" fontId="0" fillId="34" borderId="77" xfId="0" applyFont="1" applyFill="1" applyBorder="1" applyAlignment="1">
      <alignment horizontal="center" vertical="center"/>
    </xf>
    <xf numFmtId="3" fontId="0" fillId="34" borderId="77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49" fontId="8" fillId="34" borderId="32" xfId="0" applyNumberFormat="1" applyFont="1" applyFill="1" applyBorder="1" applyAlignment="1">
      <alignment horizontal="left" vertical="center" wrapText="1"/>
    </xf>
    <xf numFmtId="0" fontId="8" fillId="34" borderId="78" xfId="0" applyFont="1" applyFill="1" applyBorder="1" applyAlignment="1">
      <alignment horizontal="center" vertical="center"/>
    </xf>
    <xf numFmtId="3" fontId="8" fillId="34" borderId="78" xfId="0" applyNumberFormat="1" applyFont="1" applyFill="1" applyBorder="1" applyAlignment="1">
      <alignment vertical="center"/>
    </xf>
    <xf numFmtId="3" fontId="8" fillId="34" borderId="33" xfId="0" applyNumberFormat="1" applyFont="1" applyFill="1" applyBorder="1" applyAlignment="1">
      <alignment vertical="center"/>
    </xf>
    <xf numFmtId="49" fontId="8" fillId="0" borderId="50" xfId="33" applyNumberFormat="1" applyFont="1" applyFill="1" applyBorder="1" applyAlignment="1">
      <alignment horizontal="left" vertical="center" wrapText="1"/>
      <protection/>
    </xf>
    <xf numFmtId="49" fontId="8" fillId="0" borderId="41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center" vertical="center"/>
    </xf>
    <xf numFmtId="3" fontId="0" fillId="0" borderId="7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67" xfId="0" applyNumberFormat="1" applyFont="1" applyBorder="1" applyAlignment="1">
      <alignment horizontal="left" vertical="center" wrapText="1"/>
    </xf>
    <xf numFmtId="49" fontId="0" fillId="0" borderId="51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wrapText="1"/>
    </xf>
    <xf numFmtId="49" fontId="0" fillId="0" borderId="60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49" fontId="0" fillId="0" borderId="69" xfId="0" applyNumberFormat="1" applyFont="1" applyBorder="1" applyAlignment="1">
      <alignment horizontal="left" vertical="center" wrapText="1"/>
    </xf>
    <xf numFmtId="49" fontId="8" fillId="34" borderId="31" xfId="0" applyNumberFormat="1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center" vertical="center"/>
    </xf>
    <xf numFmtId="49" fontId="0" fillId="0" borderId="68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66" xfId="0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3" fontId="0" fillId="0" borderId="58" xfId="0" applyNumberFormat="1" applyFont="1" applyBorder="1" applyAlignment="1">
      <alignment/>
    </xf>
    <xf numFmtId="49" fontId="0" fillId="0" borderId="46" xfId="0" applyNumberFormat="1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68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3" fillId="0" borderId="59" xfId="0" applyNumberFormat="1" applyFont="1" applyBorder="1" applyAlignment="1">
      <alignment horizontal="left" vertical="center" wrapText="1"/>
    </xf>
    <xf numFmtId="49" fontId="13" fillId="0" borderId="64" xfId="0" applyNumberFormat="1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77" xfId="0" applyFont="1" applyBorder="1" applyAlignment="1">
      <alignment/>
    </xf>
    <xf numFmtId="0" fontId="13" fillId="0" borderId="48" xfId="0" applyFont="1" applyBorder="1" applyAlignment="1">
      <alignment/>
    </xf>
    <xf numFmtId="49" fontId="8" fillId="0" borderId="59" xfId="0" applyNumberFormat="1" applyFont="1" applyFill="1" applyBorder="1" applyAlignment="1">
      <alignment horizontal="left" vertical="center" wrapText="1"/>
    </xf>
    <xf numFmtId="49" fontId="8" fillId="0" borderId="45" xfId="0" applyNumberFormat="1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34" borderId="47" xfId="0" applyFont="1" applyFill="1" applyBorder="1" applyAlignment="1">
      <alignment horizontal="left" vertical="center" wrapText="1"/>
    </xf>
    <xf numFmtId="0" fontId="0" fillId="0" borderId="56" xfId="0" applyFont="1" applyBorder="1" applyAlignment="1">
      <alignment/>
    </xf>
    <xf numFmtId="0" fontId="8" fillId="34" borderId="39" xfId="0" applyFont="1" applyFill="1" applyBorder="1" applyAlignment="1">
      <alignment horizontal="center" vertical="center"/>
    </xf>
    <xf numFmtId="0" fontId="0" fillId="0" borderId="57" xfId="0" applyFont="1" applyBorder="1" applyAlignment="1">
      <alignment/>
    </xf>
    <xf numFmtId="3" fontId="8" fillId="34" borderId="39" xfId="0" applyNumberFormat="1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3" fontId="8" fillId="34" borderId="53" xfId="0" applyNumberFormat="1" applyFont="1" applyFill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49" fontId="0" fillId="0" borderId="59" xfId="0" applyNumberFormat="1" applyFont="1" applyBorder="1" applyAlignment="1">
      <alignment horizontal="left" vertical="center" wrapText="1"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49" fontId="0" fillId="0" borderId="51" xfId="0" applyNumberFormat="1" applyBorder="1" applyAlignment="1">
      <alignment horizontal="left" vertical="center" wrapText="1"/>
    </xf>
    <xf numFmtId="49" fontId="0" fillId="0" borderId="67" xfId="0" applyNumberFormat="1" applyBorder="1" applyAlignment="1">
      <alignment horizontal="left" vertical="center" wrapText="1"/>
    </xf>
    <xf numFmtId="49" fontId="0" fillId="0" borderId="50" xfId="0" applyNumberFormat="1" applyBorder="1" applyAlignment="1">
      <alignment horizontal="left" vertical="center" wrapText="1"/>
    </xf>
    <xf numFmtId="49" fontId="8" fillId="34" borderId="17" xfId="0" applyNumberFormat="1" applyFont="1" applyFill="1" applyBorder="1" applyAlignment="1">
      <alignment horizontal="left" vertical="center" wrapText="1"/>
    </xf>
    <xf numFmtId="49" fontId="8" fillId="34" borderId="31" xfId="0" applyNumberFormat="1" applyFont="1" applyFill="1" applyBorder="1" applyAlignment="1">
      <alignment horizontal="left" vertical="center" wrapText="1"/>
    </xf>
    <xf numFmtId="49" fontId="8" fillId="34" borderId="63" xfId="0" applyNumberFormat="1" applyFont="1" applyFill="1" applyBorder="1" applyAlignment="1">
      <alignment horizontal="left" vertical="center" wrapText="1"/>
    </xf>
    <xf numFmtId="49" fontId="0" fillId="0" borderId="66" xfId="0" applyNumberFormat="1" applyBorder="1" applyAlignment="1">
      <alignment horizontal="left" vertical="center" wrapText="1"/>
    </xf>
    <xf numFmtId="49" fontId="0" fillId="0" borderId="69" xfId="0" applyNumberFormat="1" applyBorder="1" applyAlignment="1">
      <alignment horizontal="left" vertical="center" wrapText="1"/>
    </xf>
    <xf numFmtId="49" fontId="0" fillId="0" borderId="80" xfId="0" applyNumberFormat="1" applyBorder="1" applyAlignment="1">
      <alignment horizontal="left" vertical="center" wrapText="1"/>
    </xf>
    <xf numFmtId="49" fontId="0" fillId="0" borderId="60" xfId="0" applyNumberFormat="1" applyBorder="1" applyAlignment="1">
      <alignment horizontal="left" vertical="center" wrapText="1"/>
    </xf>
    <xf numFmtId="49" fontId="0" fillId="0" borderId="68" xfId="0" applyNumberFormat="1" applyBorder="1" applyAlignment="1">
      <alignment horizontal="left" vertical="center" wrapText="1"/>
    </xf>
    <xf numFmtId="49" fontId="0" fillId="0" borderId="81" xfId="0" applyNumberFormat="1" applyBorder="1" applyAlignment="1">
      <alignment horizontal="left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left" vertical="center" wrapText="1"/>
    </xf>
    <xf numFmtId="0" fontId="8" fillId="34" borderId="69" xfId="0" applyFont="1" applyFill="1" applyBorder="1" applyAlignment="1">
      <alignment horizontal="left" vertical="center" wrapText="1"/>
    </xf>
    <xf numFmtId="0" fontId="8" fillId="34" borderId="80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68" xfId="0" applyFont="1" applyFill="1" applyBorder="1" applyAlignment="1">
      <alignment horizontal="left" vertical="center" wrapText="1"/>
    </xf>
    <xf numFmtId="0" fontId="8" fillId="34" borderId="8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49" fontId="8" fillId="34" borderId="66" xfId="0" applyNumberFormat="1" applyFont="1" applyFill="1" applyBorder="1" applyAlignment="1">
      <alignment horizontal="left" vertical="center" wrapText="1"/>
    </xf>
    <xf numFmtId="0" fontId="8" fillId="34" borderId="82" xfId="0" applyFont="1" applyFill="1" applyBorder="1" applyAlignment="1">
      <alignment horizontal="left" vertical="center" wrapText="1"/>
    </xf>
    <xf numFmtId="0" fontId="8" fillId="34" borderId="60" xfId="0" applyFont="1" applyFill="1" applyBorder="1" applyAlignment="1">
      <alignment horizontal="left" vertical="center" wrapText="1"/>
    </xf>
    <xf numFmtId="0" fontId="8" fillId="34" borderId="75" xfId="0" applyFont="1" applyFill="1" applyBorder="1" applyAlignment="1">
      <alignment horizontal="left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83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84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68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67" xfId="0" applyNumberFormat="1" applyFont="1" applyBorder="1" applyAlignment="1">
      <alignment horizontal="left" vertical="center" wrapText="1"/>
    </xf>
    <xf numFmtId="49" fontId="10" fillId="0" borderId="85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8" fillId="34" borderId="32" xfId="0" applyFont="1" applyFill="1" applyBorder="1" applyAlignment="1">
      <alignment horizontal="left" vertical="center" wrapText="1"/>
    </xf>
    <xf numFmtId="0" fontId="8" fillId="34" borderId="55" xfId="0" applyFont="1" applyFill="1" applyBorder="1" applyAlignment="1">
      <alignment horizontal="left" vertical="center" wrapText="1"/>
    </xf>
    <xf numFmtId="49" fontId="8" fillId="34" borderId="69" xfId="0" applyNumberFormat="1" applyFont="1" applyFill="1" applyBorder="1" applyAlignment="1">
      <alignment horizontal="left" vertical="center" wrapText="1"/>
    </xf>
    <xf numFmtId="0" fontId="8" fillId="34" borderId="33" xfId="0" applyFont="1" applyFill="1" applyBorder="1" applyAlignment="1">
      <alignment horizontal="left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8" fillId="34" borderId="62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74" xfId="0" applyFont="1" applyFill="1" applyBorder="1" applyAlignment="1">
      <alignment horizontal="left" vertical="center" wrapText="1"/>
    </xf>
    <xf numFmtId="49" fontId="0" fillId="0" borderId="85" xfId="0" applyNumberFormat="1" applyBorder="1" applyAlignment="1">
      <alignment horizontal="left" vertical="center" wrapText="1"/>
    </xf>
    <xf numFmtId="49" fontId="0" fillId="0" borderId="70" xfId="0" applyNumberFormat="1" applyBorder="1" applyAlignment="1">
      <alignment horizontal="left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49" fontId="0" fillId="0" borderId="46" xfId="0" applyNumberFormat="1" applyBorder="1" applyAlignment="1">
      <alignment horizontal="left" vertical="center" wrapText="1"/>
    </xf>
    <xf numFmtId="49" fontId="8" fillId="0" borderId="69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8" fillId="0" borderId="12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0" fontId="1" fillId="34" borderId="30" xfId="0" applyFont="1" applyFill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3" fontId="8" fillId="34" borderId="13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9" fontId="6" fillId="0" borderId="44" xfId="0" applyNumberFormat="1" applyFont="1" applyFill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left" vertical="center" wrapText="1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3" fontId="8" fillId="34" borderId="4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3" fontId="8" fillId="0" borderId="77" xfId="0" applyNumberFormat="1" applyFont="1" applyBorder="1" applyAlignment="1">
      <alignment/>
    </xf>
    <xf numFmtId="3" fontId="8" fillId="0" borderId="78" xfId="0" applyNumberFormat="1" applyFont="1" applyBorder="1" applyAlignment="1">
      <alignment/>
    </xf>
    <xf numFmtId="49" fontId="6" fillId="34" borderId="24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zoomScalePageLayoutView="0" workbookViewId="0" topLeftCell="A43">
      <selection activeCell="H56" sqref="H56"/>
    </sheetView>
  </sheetViews>
  <sheetFormatPr defaultColWidth="9.140625" defaultRowHeight="12.75"/>
  <cols>
    <col min="1" max="1" width="28.7109375" style="0" customWidth="1"/>
    <col min="2" max="2" width="4.7109375" style="516" customWidth="1"/>
    <col min="3" max="3" width="7.140625" style="0" customWidth="1"/>
    <col min="4" max="4" width="8.00390625" style="0" customWidth="1"/>
    <col min="5" max="5" width="7.7109375" style="0" customWidth="1"/>
    <col min="6" max="6" width="7.28125" style="0" customWidth="1"/>
    <col min="7" max="7" width="6.57421875" style="0" customWidth="1"/>
    <col min="8" max="8" width="6.8515625" style="0" customWidth="1"/>
    <col min="9" max="9" width="5.8515625" style="0" customWidth="1"/>
    <col min="10" max="10" width="5.28125" style="0" customWidth="1"/>
    <col min="11" max="11" width="4.7109375" style="0" customWidth="1"/>
    <col min="12" max="12" width="5.57421875" style="0" customWidth="1"/>
  </cols>
  <sheetData>
    <row r="1" spans="3:19" ht="15.75" customHeight="1">
      <c r="C1" s="94"/>
      <c r="D1" s="95"/>
      <c r="E1" s="95"/>
      <c r="F1" s="95"/>
      <c r="G1" s="95"/>
      <c r="H1" s="95"/>
      <c r="I1" s="95"/>
      <c r="J1" s="95"/>
      <c r="L1" s="1122"/>
      <c r="M1" s="1122"/>
      <c r="N1" s="1122"/>
      <c r="O1" s="1122"/>
      <c r="P1" s="1122"/>
      <c r="Q1" s="1122"/>
      <c r="R1" s="1122"/>
      <c r="S1" s="1122"/>
    </row>
    <row r="2" spans="3:19" ht="14.25" customHeight="1">
      <c r="C2" s="96"/>
      <c r="D2" s="93"/>
      <c r="H2" s="97"/>
      <c r="L2" s="5"/>
      <c r="M2" s="5"/>
      <c r="N2" s="5"/>
      <c r="O2" s="5"/>
      <c r="P2" s="5"/>
      <c r="Q2" s="5"/>
      <c r="R2" s="5"/>
      <c r="S2" s="5"/>
    </row>
    <row r="3" spans="3:19" ht="11.25" customHeight="1">
      <c r="C3" s="96"/>
      <c r="D3" s="93"/>
      <c r="E3" s="93"/>
      <c r="L3" s="5"/>
      <c r="M3" s="5"/>
      <c r="N3" s="5"/>
      <c r="O3" s="5"/>
      <c r="P3" s="5"/>
      <c r="Q3" s="5"/>
      <c r="R3" s="5"/>
      <c r="S3" s="5"/>
    </row>
    <row r="4" spans="1:19" ht="21.75" customHeight="1">
      <c r="A4" s="24" t="s">
        <v>900</v>
      </c>
      <c r="B4" s="851"/>
      <c r="C4" s="852"/>
      <c r="D4" s="852"/>
      <c r="E4" s="852"/>
      <c r="F4" s="852"/>
      <c r="G4" s="852"/>
      <c r="H4" s="852"/>
      <c r="I4" s="24"/>
      <c r="J4" s="24"/>
      <c r="K4" s="650"/>
      <c r="L4" s="651" t="s">
        <v>38</v>
      </c>
      <c r="M4" s="5"/>
      <c r="N4" s="5"/>
      <c r="O4" s="5"/>
      <c r="P4" s="5"/>
      <c r="Q4" s="5"/>
      <c r="R4" s="5"/>
      <c r="S4" s="5"/>
    </row>
    <row r="5" spans="1:12" s="663" customFormat="1" ht="12.75" customHeight="1">
      <c r="A5" s="1123" t="s">
        <v>347</v>
      </c>
      <c r="B5" s="1123"/>
      <c r="C5" s="1123"/>
      <c r="D5" s="1123"/>
      <c r="E5" s="1123"/>
      <c r="F5" s="1123"/>
      <c r="G5" s="1123"/>
      <c r="H5" s="1123"/>
      <c r="I5" s="1123"/>
      <c r="J5" s="1124"/>
      <c r="K5" s="1124"/>
      <c r="L5" s="1124"/>
    </row>
    <row r="6" spans="1:12" s="663" customFormat="1" ht="12.75" customHeight="1">
      <c r="A6" s="1123" t="s">
        <v>348</v>
      </c>
      <c r="B6" s="1123"/>
      <c r="C6" s="1123"/>
      <c r="D6" s="1123"/>
      <c r="E6" s="1123"/>
      <c r="F6" s="1123"/>
      <c r="G6" s="1123"/>
      <c r="H6" s="1123"/>
      <c r="I6" s="1123"/>
      <c r="J6" s="1124"/>
      <c r="K6" s="1124"/>
      <c r="L6" s="1124"/>
    </row>
    <row r="7" spans="1:11" s="663" customFormat="1" ht="12.75" customHeight="1">
      <c r="A7" s="853" t="s">
        <v>905</v>
      </c>
      <c r="B7" s="854" t="s">
        <v>906</v>
      </c>
      <c r="C7" s="853"/>
      <c r="D7" s="853"/>
      <c r="E7" s="853"/>
      <c r="F7" s="854"/>
      <c r="G7" s="855" t="s">
        <v>907</v>
      </c>
      <c r="H7" s="856"/>
      <c r="I7" s="856"/>
      <c r="J7" s="853"/>
      <c r="K7" s="853"/>
    </row>
    <row r="8" spans="1:12" s="663" customFormat="1" ht="12.75" customHeight="1">
      <c r="A8" s="1094" t="s">
        <v>901</v>
      </c>
      <c r="B8" s="1094"/>
      <c r="C8" s="1094"/>
      <c r="D8" s="1094"/>
      <c r="E8" s="1094"/>
      <c r="F8" s="1094"/>
      <c r="G8" s="1094"/>
      <c r="H8" s="1094"/>
      <c r="I8" s="1094"/>
      <c r="J8" s="1095"/>
      <c r="K8" s="1095"/>
      <c r="L8" s="1095"/>
    </row>
    <row r="9" ht="10.5" customHeight="1" thickBot="1">
      <c r="L9" s="664" t="s">
        <v>349</v>
      </c>
    </row>
    <row r="10" spans="1:12" ht="13.5" thickBot="1">
      <c r="A10" s="113"/>
      <c r="B10" s="507"/>
      <c r="C10" s="1106" t="s">
        <v>294</v>
      </c>
      <c r="D10" s="1107"/>
      <c r="E10" s="114" t="s">
        <v>296</v>
      </c>
      <c r="F10" s="115"/>
      <c r="G10" s="115"/>
      <c r="H10" s="115"/>
      <c r="I10" s="525" t="s">
        <v>299</v>
      </c>
      <c r="J10" s="114" t="s">
        <v>296</v>
      </c>
      <c r="K10" s="115"/>
      <c r="L10" s="509"/>
    </row>
    <row r="11" spans="1:12" ht="13.5" customHeight="1" thickBot="1">
      <c r="A11" s="116" t="s">
        <v>291</v>
      </c>
      <c r="B11" s="528" t="s">
        <v>293</v>
      </c>
      <c r="C11" s="1100" t="s">
        <v>295</v>
      </c>
      <c r="D11" s="1101"/>
      <c r="E11" s="1115" t="s">
        <v>297</v>
      </c>
      <c r="F11" s="1116"/>
      <c r="G11" s="1115" t="s">
        <v>298</v>
      </c>
      <c r="H11" s="1117"/>
      <c r="I11" s="120" t="s">
        <v>300</v>
      </c>
      <c r="J11" s="1118" t="s">
        <v>35</v>
      </c>
      <c r="K11" s="1091" t="s">
        <v>36</v>
      </c>
      <c r="L11" s="1091" t="s">
        <v>61</v>
      </c>
    </row>
    <row r="12" spans="1:12" ht="10.5" customHeight="1">
      <c r="A12" s="116" t="s">
        <v>292</v>
      </c>
      <c r="B12" s="529" t="s">
        <v>399</v>
      </c>
      <c r="C12" s="142" t="s">
        <v>302</v>
      </c>
      <c r="D12" s="142" t="s">
        <v>304</v>
      </c>
      <c r="E12" s="142" t="s">
        <v>302</v>
      </c>
      <c r="F12" s="142" t="s">
        <v>304</v>
      </c>
      <c r="G12" s="142" t="s">
        <v>302</v>
      </c>
      <c r="H12" s="142" t="s">
        <v>304</v>
      </c>
      <c r="I12" s="120" t="s">
        <v>301</v>
      </c>
      <c r="J12" s="1119"/>
      <c r="K12" s="1104"/>
      <c r="L12" s="1092"/>
    </row>
    <row r="13" spans="1:12" ht="10.5" customHeight="1" thickBot="1">
      <c r="A13" s="121"/>
      <c r="B13" s="530" t="s">
        <v>400</v>
      </c>
      <c r="C13" s="649" t="s">
        <v>303</v>
      </c>
      <c r="D13" s="649" t="s">
        <v>305</v>
      </c>
      <c r="E13" s="649" t="s">
        <v>303</v>
      </c>
      <c r="F13" s="649" t="s">
        <v>305</v>
      </c>
      <c r="G13" s="649" t="s">
        <v>303</v>
      </c>
      <c r="H13" s="649" t="s">
        <v>305</v>
      </c>
      <c r="I13" s="120"/>
      <c r="J13" s="1120"/>
      <c r="K13" s="1105"/>
      <c r="L13" s="1093"/>
    </row>
    <row r="14" spans="1:12" ht="9.75" customHeight="1" thickBot="1">
      <c r="A14" s="1"/>
      <c r="B14" s="2"/>
      <c r="C14" s="13" t="s">
        <v>306</v>
      </c>
      <c r="D14" s="347" t="s">
        <v>307</v>
      </c>
      <c r="E14" s="13">
        <v>3</v>
      </c>
      <c r="F14" s="346">
        <v>4</v>
      </c>
      <c r="G14" s="13">
        <v>5</v>
      </c>
      <c r="H14" s="346">
        <v>6</v>
      </c>
      <c r="I14" s="757" t="s">
        <v>34</v>
      </c>
      <c r="J14" s="510">
        <v>8</v>
      </c>
      <c r="K14" s="537">
        <v>9</v>
      </c>
      <c r="L14" s="511">
        <v>10</v>
      </c>
    </row>
    <row r="15" spans="1:12" ht="12" customHeight="1" thickBot="1">
      <c r="A15" s="42" t="s">
        <v>44</v>
      </c>
      <c r="B15" s="512"/>
      <c r="C15" s="333"/>
      <c r="D15" s="12"/>
      <c r="E15" s="333"/>
      <c r="F15" s="3"/>
      <c r="G15" s="333"/>
      <c r="H15" s="3"/>
      <c r="I15" s="49"/>
      <c r="J15" s="333"/>
      <c r="K15" s="12"/>
      <c r="L15" s="3"/>
    </row>
    <row r="16" spans="1:12" ht="12" customHeight="1" thickBot="1">
      <c r="A16" s="42" t="s">
        <v>43</v>
      </c>
      <c r="B16" s="512"/>
      <c r="C16" s="333"/>
      <c r="D16" s="12"/>
      <c r="E16" s="333"/>
      <c r="F16" s="3"/>
      <c r="G16" s="333"/>
      <c r="H16" s="3"/>
      <c r="I16" s="49"/>
      <c r="J16" s="333"/>
      <c r="K16" s="12"/>
      <c r="L16" s="3"/>
    </row>
    <row r="17" spans="1:12" ht="12" customHeight="1">
      <c r="A17" s="526" t="s">
        <v>42</v>
      </c>
      <c r="B17" s="531" t="s">
        <v>358</v>
      </c>
      <c r="C17" s="339"/>
      <c r="D17" s="349"/>
      <c r="E17" s="562" t="s">
        <v>46</v>
      </c>
      <c r="F17" s="563" t="s">
        <v>46</v>
      </c>
      <c r="G17" s="339"/>
      <c r="H17" s="20"/>
      <c r="I17" s="371"/>
      <c r="J17" s="365"/>
      <c r="K17" s="542"/>
      <c r="L17" s="147"/>
    </row>
    <row r="18" spans="1:12" ht="12" customHeight="1">
      <c r="A18" s="526" t="s">
        <v>41</v>
      </c>
      <c r="B18" s="531" t="s">
        <v>880</v>
      </c>
      <c r="C18" s="339"/>
      <c r="D18" s="349"/>
      <c r="E18" s="562" t="s">
        <v>46</v>
      </c>
      <c r="F18" s="563" t="s">
        <v>46</v>
      </c>
      <c r="G18" s="339"/>
      <c r="H18" s="20"/>
      <c r="I18" s="371"/>
      <c r="J18" s="362"/>
      <c r="K18" s="538"/>
      <c r="L18" s="20"/>
    </row>
    <row r="19" spans="1:12" ht="12" customHeight="1">
      <c r="A19" s="43" t="s">
        <v>881</v>
      </c>
      <c r="B19" s="532" t="s">
        <v>326</v>
      </c>
      <c r="C19" s="338"/>
      <c r="D19" s="20"/>
      <c r="E19" s="562" t="s">
        <v>46</v>
      </c>
      <c r="F19" s="563" t="s">
        <v>46</v>
      </c>
      <c r="G19" s="338"/>
      <c r="H19" s="20"/>
      <c r="I19" s="370"/>
      <c r="J19" s="338"/>
      <c r="K19" s="587"/>
      <c r="L19" s="588"/>
    </row>
    <row r="20" spans="1:12" ht="12" customHeight="1">
      <c r="A20" s="474" t="s">
        <v>882</v>
      </c>
      <c r="B20" s="531" t="s">
        <v>750</v>
      </c>
      <c r="C20" s="339"/>
      <c r="D20" s="349"/>
      <c r="E20" s="562" t="s">
        <v>46</v>
      </c>
      <c r="F20" s="563" t="s">
        <v>46</v>
      </c>
      <c r="G20" s="339"/>
      <c r="H20" s="20"/>
      <c r="I20" s="371"/>
      <c r="J20" s="362"/>
      <c r="K20" s="538"/>
      <c r="L20" s="20"/>
    </row>
    <row r="21" spans="1:12" ht="12" customHeight="1">
      <c r="A21" s="48" t="s">
        <v>883</v>
      </c>
      <c r="B21" s="531" t="s">
        <v>751</v>
      </c>
      <c r="C21" s="339"/>
      <c r="D21" s="349"/>
      <c r="E21" s="562" t="s">
        <v>46</v>
      </c>
      <c r="F21" s="563" t="s">
        <v>46</v>
      </c>
      <c r="G21" s="339"/>
      <c r="H21" s="20"/>
      <c r="I21" s="371"/>
      <c r="J21" s="362"/>
      <c r="K21" s="538"/>
      <c r="L21" s="20"/>
    </row>
    <row r="22" spans="1:12" ht="12" customHeight="1">
      <c r="A22" s="48" t="s">
        <v>884</v>
      </c>
      <c r="B22" s="531" t="s">
        <v>752</v>
      </c>
      <c r="C22" s="339"/>
      <c r="D22" s="349"/>
      <c r="E22" s="562" t="s">
        <v>46</v>
      </c>
      <c r="F22" s="563" t="s">
        <v>46</v>
      </c>
      <c r="G22" s="339"/>
      <c r="H22" s="20"/>
      <c r="I22" s="371"/>
      <c r="J22" s="362"/>
      <c r="K22" s="538"/>
      <c r="L22" s="20"/>
    </row>
    <row r="23" spans="1:12" ht="12" customHeight="1">
      <c r="A23" s="662" t="s">
        <v>64</v>
      </c>
      <c r="B23" s="531" t="s">
        <v>753</v>
      </c>
      <c r="C23" s="339"/>
      <c r="D23" s="349"/>
      <c r="E23" s="562" t="s">
        <v>46</v>
      </c>
      <c r="F23" s="563" t="s">
        <v>46</v>
      </c>
      <c r="G23" s="339"/>
      <c r="H23" s="20"/>
      <c r="I23" s="371"/>
      <c r="J23" s="362"/>
      <c r="K23" s="538"/>
      <c r="L23" s="20"/>
    </row>
    <row r="24" spans="1:12" ht="12" customHeight="1" thickBot="1">
      <c r="A24" s="45" t="s">
        <v>309</v>
      </c>
      <c r="B24" s="534" t="s">
        <v>327</v>
      </c>
      <c r="C24" s="340"/>
      <c r="D24" s="350"/>
      <c r="E24" s="569" t="s">
        <v>46</v>
      </c>
      <c r="F24" s="603" t="s">
        <v>46</v>
      </c>
      <c r="G24" s="340"/>
      <c r="H24" s="21"/>
      <c r="I24" s="372"/>
      <c r="J24" s="589"/>
      <c r="K24" s="590"/>
      <c r="L24" s="591"/>
    </row>
    <row r="25" spans="1:12" ht="12" customHeight="1" thickBot="1">
      <c r="A25" s="493" t="s">
        <v>310</v>
      </c>
      <c r="B25" s="512"/>
      <c r="C25" s="342"/>
      <c r="D25" s="352"/>
      <c r="E25" s="690" t="s">
        <v>46</v>
      </c>
      <c r="F25" s="691" t="s">
        <v>46</v>
      </c>
      <c r="G25" s="342"/>
      <c r="H25" s="22"/>
      <c r="I25" s="374"/>
      <c r="J25" s="333"/>
      <c r="K25" s="12"/>
      <c r="L25" s="22"/>
    </row>
    <row r="26" spans="1:12" ht="12" customHeight="1" thickBot="1">
      <c r="A26" s="123" t="s">
        <v>312</v>
      </c>
      <c r="B26" s="138"/>
      <c r="C26" s="341"/>
      <c r="D26" s="351"/>
      <c r="E26" s="692" t="s">
        <v>46</v>
      </c>
      <c r="F26" s="693" t="s">
        <v>46</v>
      </c>
      <c r="G26" s="341"/>
      <c r="H26" s="124"/>
      <c r="I26" s="373"/>
      <c r="J26" s="364"/>
      <c r="K26" s="540"/>
      <c r="L26" s="124"/>
    </row>
    <row r="27" spans="1:12" ht="12" customHeight="1" thickBot="1">
      <c r="A27" s="42" t="s">
        <v>311</v>
      </c>
      <c r="B27" s="512"/>
      <c r="C27" s="342"/>
      <c r="D27" s="352"/>
      <c r="E27" s="333"/>
      <c r="F27" s="3"/>
      <c r="G27" s="342"/>
      <c r="H27" s="22"/>
      <c r="I27" s="374"/>
      <c r="J27" s="333"/>
      <c r="K27" s="12"/>
      <c r="L27" s="22"/>
    </row>
    <row r="28" spans="1:12" ht="15.75" customHeight="1" thickBot="1">
      <c r="A28" s="148" t="s">
        <v>313</v>
      </c>
      <c r="B28" s="138" t="s">
        <v>328</v>
      </c>
      <c r="C28" s="653">
        <f>SUM(C29:C32)</f>
        <v>7800</v>
      </c>
      <c r="D28" s="126">
        <f>SUM(D29:D32)</f>
        <v>1269</v>
      </c>
      <c r="E28" s="654"/>
      <c r="F28" s="655"/>
      <c r="G28" s="653">
        <f>SUM(G29:G32)</f>
        <v>7800</v>
      </c>
      <c r="H28" s="126">
        <f>SUM(H29:H32)</f>
        <v>1269</v>
      </c>
      <c r="I28" s="373"/>
      <c r="J28" s="592"/>
      <c r="K28" s="541"/>
      <c r="L28" s="548"/>
    </row>
    <row r="29" spans="1:12" ht="12" customHeight="1">
      <c r="A29" s="146" t="s">
        <v>32</v>
      </c>
      <c r="B29" s="535" t="s">
        <v>488</v>
      </c>
      <c r="C29" s="343">
        <v>6400</v>
      </c>
      <c r="D29" s="353">
        <v>848</v>
      </c>
      <c r="E29" s="365"/>
      <c r="F29" s="358"/>
      <c r="G29" s="343">
        <v>6400</v>
      </c>
      <c r="H29" s="147">
        <v>848</v>
      </c>
      <c r="I29" s="375"/>
      <c r="J29" s="593"/>
      <c r="K29" s="542"/>
      <c r="L29" s="147"/>
    </row>
    <row r="30" spans="1:12" ht="12" customHeight="1">
      <c r="A30" s="44" t="s">
        <v>486</v>
      </c>
      <c r="B30" s="531" t="s">
        <v>487</v>
      </c>
      <c r="C30" s="339">
        <v>1400</v>
      </c>
      <c r="D30" s="349">
        <v>421</v>
      </c>
      <c r="E30" s="362"/>
      <c r="F30" s="356"/>
      <c r="G30" s="339">
        <v>1400</v>
      </c>
      <c r="H30" s="20">
        <v>421</v>
      </c>
      <c r="I30" s="371"/>
      <c r="J30" s="594"/>
      <c r="K30" s="538"/>
      <c r="L30" s="20"/>
    </row>
    <row r="31" spans="1:12" ht="12" customHeight="1">
      <c r="A31" s="43" t="s">
        <v>885</v>
      </c>
      <c r="B31" s="531" t="s">
        <v>767</v>
      </c>
      <c r="C31" s="338"/>
      <c r="D31" s="348"/>
      <c r="E31" s="366"/>
      <c r="F31" s="359"/>
      <c r="G31" s="338"/>
      <c r="H31" s="19"/>
      <c r="I31" s="370"/>
      <c r="J31" s="595"/>
      <c r="K31" s="543"/>
      <c r="L31" s="19"/>
    </row>
    <row r="32" spans="1:12" ht="12" customHeight="1">
      <c r="A32" s="798" t="s">
        <v>886</v>
      </c>
      <c r="B32" s="668" t="s">
        <v>768</v>
      </c>
      <c r="C32" s="571"/>
      <c r="D32" s="799"/>
      <c r="E32" s="800"/>
      <c r="F32" s="801"/>
      <c r="G32" s="571"/>
      <c r="H32" s="802"/>
      <c r="I32" s="803"/>
      <c r="J32" s="698"/>
      <c r="K32" s="804"/>
      <c r="L32" s="802"/>
    </row>
    <row r="33" spans="1:12" ht="12" customHeight="1">
      <c r="A33" s="44" t="s">
        <v>887</v>
      </c>
      <c r="B33" s="533" t="s">
        <v>329</v>
      </c>
      <c r="C33" s="339">
        <f aca="true" t="shared" si="0" ref="C33:H33">SUM(C34:C41)</f>
        <v>0</v>
      </c>
      <c r="D33" s="20">
        <f t="shared" si="0"/>
        <v>0</v>
      </c>
      <c r="E33" s="339"/>
      <c r="F33" s="20"/>
      <c r="G33" s="339">
        <f t="shared" si="0"/>
        <v>0</v>
      </c>
      <c r="H33" s="20">
        <f t="shared" si="0"/>
        <v>0</v>
      </c>
      <c r="I33" s="371"/>
      <c r="J33" s="339"/>
      <c r="K33" s="349"/>
      <c r="L33" s="20"/>
    </row>
    <row r="34" spans="1:12" ht="12" customHeight="1">
      <c r="A34" s="492" t="s">
        <v>888</v>
      </c>
      <c r="B34" s="536" t="s">
        <v>775</v>
      </c>
      <c r="C34" s="338"/>
      <c r="D34" s="348"/>
      <c r="E34" s="366"/>
      <c r="F34" s="359"/>
      <c r="G34" s="338"/>
      <c r="H34" s="19"/>
      <c r="I34" s="370"/>
      <c r="J34" s="366"/>
      <c r="K34" s="543"/>
      <c r="L34" s="19"/>
    </row>
    <row r="35" spans="1:12" ht="12" customHeight="1">
      <c r="A35" s="44" t="s">
        <v>889</v>
      </c>
      <c r="B35" s="531" t="s">
        <v>776</v>
      </c>
      <c r="C35" s="339"/>
      <c r="D35" s="349"/>
      <c r="E35" s="362"/>
      <c r="F35" s="356"/>
      <c r="G35" s="339"/>
      <c r="H35" s="20"/>
      <c r="I35" s="371"/>
      <c r="J35" s="362"/>
      <c r="K35" s="538"/>
      <c r="L35" s="20"/>
    </row>
    <row r="36" spans="1:12" ht="12" customHeight="1">
      <c r="A36" s="44" t="s">
        <v>890</v>
      </c>
      <c r="B36" s="531" t="s">
        <v>778</v>
      </c>
      <c r="C36" s="339"/>
      <c r="D36" s="349"/>
      <c r="E36" s="362"/>
      <c r="F36" s="356"/>
      <c r="G36" s="339"/>
      <c r="H36" s="20"/>
      <c r="I36" s="371"/>
      <c r="J36" s="362"/>
      <c r="K36" s="538"/>
      <c r="L36" s="20"/>
    </row>
    <row r="37" spans="1:12" ht="12" customHeight="1">
      <c r="A37" s="44" t="s">
        <v>891</v>
      </c>
      <c r="B37" s="531" t="s">
        <v>779</v>
      </c>
      <c r="C37" s="339"/>
      <c r="D37" s="349"/>
      <c r="E37" s="362"/>
      <c r="F37" s="356"/>
      <c r="G37" s="339"/>
      <c r="H37" s="20"/>
      <c r="I37" s="371"/>
      <c r="J37" s="362"/>
      <c r="K37" s="538"/>
      <c r="L37" s="20"/>
    </row>
    <row r="38" spans="1:12" ht="12" customHeight="1">
      <c r="A38" s="44" t="s">
        <v>892</v>
      </c>
      <c r="B38" s="531" t="s">
        <v>330</v>
      </c>
      <c r="C38" s="339"/>
      <c r="D38" s="349"/>
      <c r="E38" s="362"/>
      <c r="F38" s="356"/>
      <c r="G38" s="339"/>
      <c r="H38" s="20"/>
      <c r="I38" s="371"/>
      <c r="J38" s="362"/>
      <c r="K38" s="538"/>
      <c r="L38" s="20"/>
    </row>
    <row r="39" spans="1:12" ht="12" customHeight="1">
      <c r="A39" s="44" t="s">
        <v>893</v>
      </c>
      <c r="B39" s="531" t="s">
        <v>782</v>
      </c>
      <c r="C39" s="339"/>
      <c r="D39" s="349"/>
      <c r="E39" s="362"/>
      <c r="F39" s="356"/>
      <c r="G39" s="339"/>
      <c r="H39" s="20"/>
      <c r="I39" s="371"/>
      <c r="J39" s="362"/>
      <c r="K39" s="538"/>
      <c r="L39" s="20"/>
    </row>
    <row r="40" spans="1:12" ht="12" customHeight="1">
      <c r="A40" s="44" t="s">
        <v>894</v>
      </c>
      <c r="B40" s="531" t="s">
        <v>783</v>
      </c>
      <c r="C40" s="339"/>
      <c r="D40" s="349"/>
      <c r="E40" s="367"/>
      <c r="F40" s="360"/>
      <c r="G40" s="339"/>
      <c r="H40" s="20"/>
      <c r="I40" s="371"/>
      <c r="J40" s="367"/>
      <c r="K40" s="544"/>
      <c r="L40" s="20"/>
    </row>
    <row r="41" spans="1:12" ht="12" customHeight="1">
      <c r="A41" s="46" t="s">
        <v>895</v>
      </c>
      <c r="B41" s="531" t="s">
        <v>785</v>
      </c>
      <c r="C41" s="339"/>
      <c r="D41" s="349"/>
      <c r="E41" s="362"/>
      <c r="F41" s="356"/>
      <c r="G41" s="339"/>
      <c r="H41" s="20"/>
      <c r="I41" s="371"/>
      <c r="J41" s="362"/>
      <c r="K41" s="538"/>
      <c r="L41" s="20"/>
    </row>
    <row r="42" spans="1:12" ht="12" customHeight="1">
      <c r="A42" s="44" t="s">
        <v>315</v>
      </c>
      <c r="B42" s="533" t="s">
        <v>331</v>
      </c>
      <c r="C42" s="339"/>
      <c r="D42" s="349"/>
      <c r="E42" s="362"/>
      <c r="F42" s="356"/>
      <c r="G42" s="339"/>
      <c r="H42" s="20"/>
      <c r="I42" s="371"/>
      <c r="J42" s="362"/>
      <c r="K42" s="538"/>
      <c r="L42" s="20"/>
    </row>
    <row r="43" spans="1:12" ht="12" customHeight="1" thickBot="1">
      <c r="A43" s="45" t="s">
        <v>316</v>
      </c>
      <c r="B43" s="534" t="s">
        <v>332</v>
      </c>
      <c r="C43" s="340"/>
      <c r="D43" s="350"/>
      <c r="E43" s="494"/>
      <c r="F43" s="495"/>
      <c r="G43" s="340"/>
      <c r="H43" s="21"/>
      <c r="I43" s="372"/>
      <c r="J43" s="494"/>
      <c r="K43" s="545"/>
      <c r="L43" s="21"/>
    </row>
    <row r="44" spans="1:12" ht="12" customHeight="1" thickBot="1">
      <c r="A44" s="493" t="s">
        <v>317</v>
      </c>
      <c r="B44" s="512" t="s">
        <v>333</v>
      </c>
      <c r="C44" s="342">
        <v>-234</v>
      </c>
      <c r="D44" s="352">
        <v>-38</v>
      </c>
      <c r="E44" s="496"/>
      <c r="F44" s="497"/>
      <c r="G44" s="342">
        <v>-234</v>
      </c>
      <c r="H44" s="22">
        <v>-38</v>
      </c>
      <c r="I44" s="374"/>
      <c r="J44" s="496"/>
      <c r="K44" s="546"/>
      <c r="L44" s="22"/>
    </row>
    <row r="45" spans="1:12" ht="12" customHeight="1">
      <c r="A45" s="43" t="s">
        <v>318</v>
      </c>
      <c r="B45" s="532" t="s">
        <v>334</v>
      </c>
      <c r="C45" s="338"/>
      <c r="D45" s="19"/>
      <c r="E45" s="338"/>
      <c r="F45" s="19"/>
      <c r="G45" s="338"/>
      <c r="H45" s="19"/>
      <c r="I45" s="370"/>
      <c r="J45" s="338"/>
      <c r="K45" s="348"/>
      <c r="L45" s="19"/>
    </row>
    <row r="46" spans="1:12" ht="14.25" customHeight="1">
      <c r="A46" s="44" t="s">
        <v>40</v>
      </c>
      <c r="B46" s="527" t="s">
        <v>39</v>
      </c>
      <c r="C46" s="339"/>
      <c r="D46" s="349"/>
      <c r="E46" s="362"/>
      <c r="F46" s="356"/>
      <c r="G46" s="339"/>
      <c r="H46" s="20"/>
      <c r="I46" s="371"/>
      <c r="J46" s="362"/>
      <c r="K46" s="538"/>
      <c r="L46" s="20"/>
    </row>
    <row r="47" spans="1:12" ht="12" customHeight="1">
      <c r="A47" s="44" t="s">
        <v>33</v>
      </c>
      <c r="B47" s="533" t="s">
        <v>834</v>
      </c>
      <c r="C47" s="339"/>
      <c r="D47" s="349"/>
      <c r="E47" s="362"/>
      <c r="F47" s="356"/>
      <c r="G47" s="339"/>
      <c r="H47" s="20"/>
      <c r="I47" s="371"/>
      <c r="J47" s="362"/>
      <c r="K47" s="538"/>
      <c r="L47" s="20"/>
    </row>
    <row r="48" spans="1:12" ht="12" customHeight="1">
      <c r="A48" s="44" t="s">
        <v>896</v>
      </c>
      <c r="B48" s="533" t="s">
        <v>835</v>
      </c>
      <c r="C48" s="339"/>
      <c r="D48" s="349"/>
      <c r="E48" s="362"/>
      <c r="F48" s="356"/>
      <c r="G48" s="339"/>
      <c r="H48" s="20"/>
      <c r="I48" s="371"/>
      <c r="J48" s="362"/>
      <c r="K48" s="538"/>
      <c r="L48" s="20"/>
    </row>
    <row r="49" spans="1:12" ht="12" customHeight="1">
      <c r="A49" s="44" t="s">
        <v>319</v>
      </c>
      <c r="B49" s="533" t="s">
        <v>335</v>
      </c>
      <c r="C49" s="339"/>
      <c r="D49" s="349"/>
      <c r="E49" s="362"/>
      <c r="F49" s="356"/>
      <c r="G49" s="339"/>
      <c r="H49" s="20"/>
      <c r="I49" s="371"/>
      <c r="J49" s="362"/>
      <c r="K49" s="538"/>
      <c r="L49" s="20"/>
    </row>
    <row r="50" spans="1:12" ht="12" customHeight="1">
      <c r="A50" s="44" t="s">
        <v>163</v>
      </c>
      <c r="B50" s="533" t="s">
        <v>336</v>
      </c>
      <c r="C50" s="339">
        <v>500</v>
      </c>
      <c r="D50" s="349"/>
      <c r="E50" s="367"/>
      <c r="F50" s="360"/>
      <c r="G50" s="339">
        <v>500</v>
      </c>
      <c r="H50" s="20"/>
      <c r="I50" s="371"/>
      <c r="J50" s="367"/>
      <c r="K50" s="544"/>
      <c r="L50" s="20"/>
    </row>
    <row r="51" spans="1:12" ht="12" customHeight="1" thickBot="1">
      <c r="A51" s="45" t="s">
        <v>164</v>
      </c>
      <c r="B51" s="534" t="s">
        <v>337</v>
      </c>
      <c r="C51" s="340">
        <v>4360</v>
      </c>
      <c r="D51" s="350">
        <v>4360</v>
      </c>
      <c r="E51" s="363"/>
      <c r="F51" s="357"/>
      <c r="G51" s="340">
        <v>4360</v>
      </c>
      <c r="H51" s="21">
        <v>4360</v>
      </c>
      <c r="I51" s="372"/>
      <c r="J51" s="363"/>
      <c r="K51" s="539"/>
      <c r="L51" s="21"/>
    </row>
    <row r="52" spans="1:12" ht="15" customHeight="1" thickBot="1">
      <c r="A52" s="123" t="s">
        <v>320</v>
      </c>
      <c r="B52" s="518"/>
      <c r="C52" s="344">
        <f aca="true" t="shared" si="1" ref="C52:H52">C28+C44+C50+C33+C42+C43+C45+C49+C51</f>
        <v>12426</v>
      </c>
      <c r="D52" s="126">
        <v>5591</v>
      </c>
      <c r="E52" s="344">
        <f t="shared" si="1"/>
        <v>0</v>
      </c>
      <c r="F52" s="126">
        <f t="shared" si="1"/>
        <v>0</v>
      </c>
      <c r="G52" s="344">
        <f t="shared" si="1"/>
        <v>12426</v>
      </c>
      <c r="H52" s="126">
        <f t="shared" si="1"/>
        <v>5591</v>
      </c>
      <c r="I52" s="376"/>
      <c r="J52" s="344"/>
      <c r="K52" s="354"/>
      <c r="L52" s="126"/>
    </row>
    <row r="53" spans="1:12" ht="16.5" customHeight="1" thickBot="1">
      <c r="A53" s="123" t="s">
        <v>45</v>
      </c>
      <c r="B53" s="518"/>
      <c r="C53" s="344">
        <f aca="true" t="shared" si="2" ref="C53:H53">C52</f>
        <v>12426</v>
      </c>
      <c r="D53" s="354">
        <v>5591</v>
      </c>
      <c r="E53" s="344">
        <f t="shared" si="2"/>
        <v>0</v>
      </c>
      <c r="F53" s="126">
        <f t="shared" si="2"/>
        <v>0</v>
      </c>
      <c r="G53" s="344">
        <f t="shared" si="2"/>
        <v>12426</v>
      </c>
      <c r="H53" s="126">
        <f t="shared" si="2"/>
        <v>5591</v>
      </c>
      <c r="I53" s="376"/>
      <c r="J53" s="368"/>
      <c r="K53" s="547"/>
      <c r="L53" s="126"/>
    </row>
    <row r="54" spans="1:12" ht="12" customHeight="1" thickBot="1">
      <c r="A54" s="47" t="s">
        <v>321</v>
      </c>
      <c r="B54" s="519"/>
      <c r="C54" s="345"/>
      <c r="D54" s="355"/>
      <c r="E54" s="369"/>
      <c r="F54" s="361"/>
      <c r="G54" s="345"/>
      <c r="H54" s="23"/>
      <c r="I54" s="559" t="s">
        <v>46</v>
      </c>
      <c r="J54" s="561" t="s">
        <v>46</v>
      </c>
      <c r="K54" s="567" t="s">
        <v>46</v>
      </c>
      <c r="L54" s="565" t="s">
        <v>46</v>
      </c>
    </row>
    <row r="55" spans="1:12" ht="12" customHeight="1">
      <c r="A55" s="43" t="s">
        <v>322</v>
      </c>
      <c r="B55" s="532" t="s">
        <v>338</v>
      </c>
      <c r="C55" s="338">
        <f aca="true" t="shared" si="3" ref="C55:H55">SUM(C56:C60)</f>
        <v>0</v>
      </c>
      <c r="D55" s="353">
        <f t="shared" si="3"/>
        <v>0</v>
      </c>
      <c r="E55" s="343">
        <f t="shared" si="3"/>
        <v>0</v>
      </c>
      <c r="F55" s="147">
        <f t="shared" si="3"/>
        <v>0</v>
      </c>
      <c r="G55" s="338">
        <f t="shared" si="3"/>
        <v>0</v>
      </c>
      <c r="H55" s="147">
        <f t="shared" si="3"/>
        <v>0</v>
      </c>
      <c r="I55" s="560" t="s">
        <v>46</v>
      </c>
      <c r="J55" s="562" t="s">
        <v>46</v>
      </c>
      <c r="K55" s="568" t="s">
        <v>46</v>
      </c>
      <c r="L55" s="566" t="s">
        <v>46</v>
      </c>
    </row>
    <row r="56" spans="1:12" ht="12" customHeight="1">
      <c r="A56" s="48" t="s">
        <v>323</v>
      </c>
      <c r="B56" s="531" t="s">
        <v>339</v>
      </c>
      <c r="C56" s="339"/>
      <c r="D56" s="349"/>
      <c r="E56" s="367"/>
      <c r="F56" s="360"/>
      <c r="G56" s="339"/>
      <c r="H56" s="20"/>
      <c r="I56" s="560" t="s">
        <v>46</v>
      </c>
      <c r="J56" s="562" t="s">
        <v>46</v>
      </c>
      <c r="K56" s="568" t="s">
        <v>46</v>
      </c>
      <c r="L56" s="566" t="s">
        <v>46</v>
      </c>
    </row>
    <row r="57" spans="1:12" ht="12" customHeight="1">
      <c r="A57" s="570" t="s">
        <v>47</v>
      </c>
      <c r="B57" s="533" t="s">
        <v>340</v>
      </c>
      <c r="C57" s="339"/>
      <c r="D57" s="349"/>
      <c r="E57" s="367"/>
      <c r="F57" s="360"/>
      <c r="G57" s="568" t="s">
        <v>46</v>
      </c>
      <c r="H57" s="568" t="s">
        <v>46</v>
      </c>
      <c r="I57" s="560" t="s">
        <v>46</v>
      </c>
      <c r="J57" s="562" t="s">
        <v>46</v>
      </c>
      <c r="K57" s="568" t="s">
        <v>46</v>
      </c>
      <c r="L57" s="566" t="s">
        <v>46</v>
      </c>
    </row>
    <row r="58" spans="1:12" ht="12" customHeight="1">
      <c r="A58" s="570" t="s">
        <v>48</v>
      </c>
      <c r="B58" s="531" t="s">
        <v>341</v>
      </c>
      <c r="C58" s="339"/>
      <c r="D58" s="349"/>
      <c r="E58" s="562" t="s">
        <v>46</v>
      </c>
      <c r="F58" s="563" t="s">
        <v>46</v>
      </c>
      <c r="G58" s="339"/>
      <c r="H58" s="20"/>
      <c r="I58" s="560" t="s">
        <v>46</v>
      </c>
      <c r="J58" s="562" t="s">
        <v>46</v>
      </c>
      <c r="K58" s="568" t="s">
        <v>46</v>
      </c>
      <c r="L58" s="566" t="s">
        <v>46</v>
      </c>
    </row>
    <row r="59" spans="1:12" ht="12" customHeight="1">
      <c r="A59" s="44" t="s">
        <v>324</v>
      </c>
      <c r="B59" s="533" t="s">
        <v>342</v>
      </c>
      <c r="C59" s="339"/>
      <c r="D59" s="349"/>
      <c r="E59" s="367"/>
      <c r="F59" s="360"/>
      <c r="G59" s="339"/>
      <c r="H59" s="20"/>
      <c r="I59" s="560" t="s">
        <v>46</v>
      </c>
      <c r="J59" s="562" t="s">
        <v>46</v>
      </c>
      <c r="K59" s="568" t="s">
        <v>46</v>
      </c>
      <c r="L59" s="566" t="s">
        <v>46</v>
      </c>
    </row>
    <row r="60" spans="1:12" ht="21.75" customHeight="1">
      <c r="A60" s="526" t="s">
        <v>49</v>
      </c>
      <c r="B60" s="533" t="s">
        <v>343</v>
      </c>
      <c r="C60" s="339"/>
      <c r="D60" s="349"/>
      <c r="E60" s="363"/>
      <c r="F60" s="360"/>
      <c r="G60" s="339"/>
      <c r="H60" s="20"/>
      <c r="I60" s="560" t="s">
        <v>46</v>
      </c>
      <c r="J60" s="562" t="s">
        <v>46</v>
      </c>
      <c r="K60" s="572" t="s">
        <v>46</v>
      </c>
      <c r="L60" s="566" t="s">
        <v>46</v>
      </c>
    </row>
    <row r="61" spans="1:12" ht="21.75" customHeight="1">
      <c r="A61" s="526" t="s">
        <v>50</v>
      </c>
      <c r="B61" s="533" t="s">
        <v>12</v>
      </c>
      <c r="C61" s="339"/>
      <c r="D61" s="349"/>
      <c r="E61" s="367"/>
      <c r="F61" s="360"/>
      <c r="G61" s="339"/>
      <c r="H61" s="20"/>
      <c r="I61" s="560" t="s">
        <v>46</v>
      </c>
      <c r="J61" s="562" t="s">
        <v>46</v>
      </c>
      <c r="K61" s="573" t="s">
        <v>46</v>
      </c>
      <c r="L61" s="566" t="s">
        <v>46</v>
      </c>
    </row>
    <row r="62" spans="1:12" ht="12.75">
      <c r="A62" s="105" t="s">
        <v>51</v>
      </c>
      <c r="B62" s="531" t="s">
        <v>345</v>
      </c>
      <c r="C62" s="394"/>
      <c r="D62" s="27"/>
      <c r="E62" s="405"/>
      <c r="F62" s="27"/>
      <c r="G62" s="416"/>
      <c r="H62" s="28"/>
      <c r="I62" s="560" t="s">
        <v>46</v>
      </c>
      <c r="J62" s="562" t="s">
        <v>46</v>
      </c>
      <c r="K62" s="573" t="s">
        <v>46</v>
      </c>
      <c r="L62" s="566" t="s">
        <v>46</v>
      </c>
    </row>
    <row r="63" spans="1:12" ht="13.5" customHeight="1" thickBot="1">
      <c r="A63" s="105" t="s">
        <v>52</v>
      </c>
      <c r="B63" s="531" t="s">
        <v>346</v>
      </c>
      <c r="C63" s="394"/>
      <c r="D63" s="27"/>
      <c r="E63" s="406"/>
      <c r="F63" s="27"/>
      <c r="G63" s="416"/>
      <c r="H63" s="28"/>
      <c r="I63" s="560" t="s">
        <v>46</v>
      </c>
      <c r="J63" s="562" t="s">
        <v>46</v>
      </c>
      <c r="K63" s="573" t="s">
        <v>46</v>
      </c>
      <c r="L63" s="566" t="s">
        <v>46</v>
      </c>
    </row>
    <row r="64" spans="1:12" ht="15.75" customHeight="1" thickBot="1">
      <c r="A64" s="123" t="s">
        <v>325</v>
      </c>
      <c r="B64" s="518"/>
      <c r="C64" s="344">
        <f>C53</f>
        <v>12426</v>
      </c>
      <c r="D64" s="354">
        <v>5591</v>
      </c>
      <c r="E64" s="344">
        <f>E55</f>
        <v>0</v>
      </c>
      <c r="F64" s="126">
        <f>F55</f>
        <v>0</v>
      </c>
      <c r="G64" s="344">
        <f>G53</f>
        <v>12426</v>
      </c>
      <c r="H64" s="126">
        <f>H53</f>
        <v>5591</v>
      </c>
      <c r="I64" s="695" t="s">
        <v>46</v>
      </c>
      <c r="J64" s="694" t="s">
        <v>46</v>
      </c>
      <c r="K64" s="696" t="s">
        <v>46</v>
      </c>
      <c r="L64" s="697" t="s">
        <v>46</v>
      </c>
    </row>
    <row r="65" ht="6.75" customHeight="1"/>
    <row r="66" ht="7.5" customHeight="1"/>
    <row r="67" spans="1:12" ht="13.5" customHeight="1">
      <c r="A67" s="1094" t="s">
        <v>902</v>
      </c>
      <c r="B67" s="1094"/>
      <c r="C67" s="1094"/>
      <c r="D67" s="1094"/>
      <c r="E67" s="1094"/>
      <c r="F67" s="1094"/>
      <c r="G67" s="1094"/>
      <c r="H67" s="1094"/>
      <c r="I67" s="1094"/>
      <c r="J67" s="1095"/>
      <c r="K67" s="1095"/>
      <c r="L67" s="1095"/>
    </row>
    <row r="68" ht="9" customHeight="1" thickBot="1">
      <c r="L68" s="664" t="s">
        <v>349</v>
      </c>
    </row>
    <row r="69" spans="1:12" ht="15" customHeight="1" thickBot="1">
      <c r="A69" s="113"/>
      <c r="B69" s="507"/>
      <c r="C69" s="1106" t="s">
        <v>294</v>
      </c>
      <c r="D69" s="1107"/>
      <c r="E69" s="114" t="s">
        <v>296</v>
      </c>
      <c r="F69" s="115"/>
      <c r="G69" s="115"/>
      <c r="H69" s="115"/>
      <c r="I69" s="525" t="s">
        <v>299</v>
      </c>
      <c r="J69" s="114" t="s">
        <v>296</v>
      </c>
      <c r="K69" s="115"/>
      <c r="L69" s="509"/>
    </row>
    <row r="70" spans="1:12" ht="15" customHeight="1" thickBot="1">
      <c r="A70" s="116" t="s">
        <v>291</v>
      </c>
      <c r="B70" s="513" t="s">
        <v>293</v>
      </c>
      <c r="C70" s="1100" t="s">
        <v>295</v>
      </c>
      <c r="D70" s="1101"/>
      <c r="E70" s="1115" t="s">
        <v>297</v>
      </c>
      <c r="F70" s="1116"/>
      <c r="G70" s="1115" t="s">
        <v>298</v>
      </c>
      <c r="H70" s="1117"/>
      <c r="I70" s="120" t="s">
        <v>300</v>
      </c>
      <c r="J70" s="1091" t="s">
        <v>35</v>
      </c>
      <c r="K70" s="1091" t="s">
        <v>36</v>
      </c>
      <c r="L70" s="1091" t="s">
        <v>37</v>
      </c>
    </row>
    <row r="71" spans="1:12" ht="18.75" customHeight="1">
      <c r="A71" s="116" t="s">
        <v>292</v>
      </c>
      <c r="B71" s="514" t="s">
        <v>399</v>
      </c>
      <c r="C71" s="119" t="s">
        <v>302</v>
      </c>
      <c r="D71" s="119" t="s">
        <v>304</v>
      </c>
      <c r="E71" s="127" t="s">
        <v>302</v>
      </c>
      <c r="F71" s="128" t="s">
        <v>304</v>
      </c>
      <c r="G71" s="119" t="s">
        <v>302</v>
      </c>
      <c r="H71" s="119" t="s">
        <v>304</v>
      </c>
      <c r="I71" s="120" t="s">
        <v>301</v>
      </c>
      <c r="J71" s="1104"/>
      <c r="K71" s="1104"/>
      <c r="L71" s="1104"/>
    </row>
    <row r="72" spans="1:12" ht="15" customHeight="1" thickBot="1">
      <c r="A72" s="121"/>
      <c r="B72" s="515" t="s">
        <v>400</v>
      </c>
      <c r="C72" s="122" t="s">
        <v>303</v>
      </c>
      <c r="D72" s="122" t="s">
        <v>305</v>
      </c>
      <c r="E72" s="118" t="s">
        <v>303</v>
      </c>
      <c r="F72" s="117" t="s">
        <v>305</v>
      </c>
      <c r="G72" s="122" t="s">
        <v>303</v>
      </c>
      <c r="H72" s="122" t="s">
        <v>305</v>
      </c>
      <c r="I72" s="120"/>
      <c r="J72" s="1105"/>
      <c r="K72" s="1105"/>
      <c r="L72" s="1105"/>
    </row>
    <row r="73" spans="1:12" ht="15" customHeight="1" thickBot="1">
      <c r="A73" s="216"/>
      <c r="B73" s="512"/>
      <c r="C73" s="510" t="s">
        <v>306</v>
      </c>
      <c r="D73" s="537" t="s">
        <v>307</v>
      </c>
      <c r="E73" s="510">
        <v>3</v>
      </c>
      <c r="F73" s="511">
        <v>4</v>
      </c>
      <c r="G73" s="510">
        <v>5</v>
      </c>
      <c r="H73" s="511">
        <v>6</v>
      </c>
      <c r="I73" s="756" t="s">
        <v>34</v>
      </c>
      <c r="J73" s="510">
        <v>8</v>
      </c>
      <c r="K73" s="537">
        <v>9</v>
      </c>
      <c r="L73" s="511">
        <v>10</v>
      </c>
    </row>
    <row r="74" spans="1:12" ht="15" customHeight="1" thickBot="1">
      <c r="A74" s="599" t="s">
        <v>350</v>
      </c>
      <c r="B74" s="517"/>
      <c r="C74" s="388"/>
      <c r="D74" s="3"/>
      <c r="E74" s="333"/>
      <c r="F74" s="3"/>
      <c r="G74" s="333"/>
      <c r="H74" s="3"/>
      <c r="I74" s="49"/>
      <c r="J74" s="333"/>
      <c r="K74" s="618"/>
      <c r="L74" s="3"/>
    </row>
    <row r="75" spans="1:12" ht="15" customHeight="1">
      <c r="A75" s="98" t="s">
        <v>351</v>
      </c>
      <c r="B75" s="665" t="s">
        <v>358</v>
      </c>
      <c r="C75" s="398">
        <v>655227</v>
      </c>
      <c r="D75" s="377">
        <v>134953</v>
      </c>
      <c r="E75" s="398">
        <v>655227</v>
      </c>
      <c r="F75" s="377">
        <v>134953</v>
      </c>
      <c r="G75" s="408"/>
      <c r="H75" s="6"/>
      <c r="I75" s="34"/>
      <c r="J75" s="408"/>
      <c r="K75" s="619"/>
      <c r="L75" s="6"/>
    </row>
    <row r="76" spans="1:12" ht="15" customHeight="1" thickBot="1">
      <c r="A76" s="99" t="s">
        <v>352</v>
      </c>
      <c r="B76" s="666" t="s">
        <v>359</v>
      </c>
      <c r="C76" s="399">
        <v>8590</v>
      </c>
      <c r="D76" s="14">
        <v>1906</v>
      </c>
      <c r="E76" s="399">
        <v>8590</v>
      </c>
      <c r="F76" s="14">
        <v>1906</v>
      </c>
      <c r="G76" s="409"/>
      <c r="H76" s="7"/>
      <c r="I76" s="378"/>
      <c r="J76" s="409"/>
      <c r="K76" s="620"/>
      <c r="L76" s="7"/>
    </row>
    <row r="77" spans="1:12" ht="15" customHeight="1" thickBot="1">
      <c r="A77" s="125" t="s">
        <v>353</v>
      </c>
      <c r="B77" s="667" t="s">
        <v>360</v>
      </c>
      <c r="C77" s="400">
        <v>142137</v>
      </c>
      <c r="D77" s="129">
        <v>29435</v>
      </c>
      <c r="E77" s="400">
        <v>142137</v>
      </c>
      <c r="F77" s="129">
        <v>29435</v>
      </c>
      <c r="G77" s="410"/>
      <c r="H77" s="130"/>
      <c r="I77" s="135"/>
      <c r="J77" s="410"/>
      <c r="K77" s="621"/>
      <c r="L77" s="130"/>
    </row>
    <row r="78" spans="1:12" ht="15" customHeight="1">
      <c r="A78" s="100" t="s">
        <v>354</v>
      </c>
      <c r="B78" s="536" t="s">
        <v>361</v>
      </c>
      <c r="C78" s="401">
        <v>74620</v>
      </c>
      <c r="D78" s="15">
        <v>15396</v>
      </c>
      <c r="E78" s="401">
        <v>74620</v>
      </c>
      <c r="F78" s="15">
        <v>15396</v>
      </c>
      <c r="G78" s="411"/>
      <c r="H78" s="8"/>
      <c r="I78" s="379"/>
      <c r="J78" s="411"/>
      <c r="K78" s="622"/>
      <c r="L78" s="8"/>
    </row>
    <row r="79" spans="1:12" ht="15" customHeight="1">
      <c r="A79" s="101" t="s">
        <v>355</v>
      </c>
      <c r="B79" s="531" t="s">
        <v>362</v>
      </c>
      <c r="C79" s="402">
        <v>24176</v>
      </c>
      <c r="D79" s="16">
        <v>5000</v>
      </c>
      <c r="E79" s="402">
        <v>24176</v>
      </c>
      <c r="F79" s="16">
        <v>5000</v>
      </c>
      <c r="G79" s="412"/>
      <c r="H79" s="9"/>
      <c r="I79" s="380"/>
      <c r="J79" s="412"/>
      <c r="K79" s="623"/>
      <c r="L79" s="9"/>
    </row>
    <row r="80" spans="1:12" ht="15" customHeight="1">
      <c r="A80" s="102" t="s">
        <v>356</v>
      </c>
      <c r="B80" s="536" t="s">
        <v>363</v>
      </c>
      <c r="C80" s="402">
        <v>32161</v>
      </c>
      <c r="D80" s="15">
        <v>6702</v>
      </c>
      <c r="E80" s="402">
        <v>32161</v>
      </c>
      <c r="F80" s="15">
        <v>6702</v>
      </c>
      <c r="G80" s="411"/>
      <c r="H80" s="8"/>
      <c r="I80" s="379"/>
      <c r="J80" s="411"/>
      <c r="K80" s="622"/>
      <c r="L80" s="8"/>
    </row>
    <row r="81" spans="1:12" ht="15" customHeight="1" thickBot="1">
      <c r="A81" s="103" t="s">
        <v>357</v>
      </c>
      <c r="B81" s="666" t="s">
        <v>364</v>
      </c>
      <c r="C81" s="399">
        <v>11180</v>
      </c>
      <c r="D81" s="14">
        <v>2337</v>
      </c>
      <c r="E81" s="399">
        <v>11180</v>
      </c>
      <c r="F81" s="14">
        <v>2337</v>
      </c>
      <c r="G81" s="409"/>
      <c r="H81" s="7"/>
      <c r="I81" s="378"/>
      <c r="J81" s="409"/>
      <c r="K81" s="620"/>
      <c r="L81" s="7"/>
    </row>
    <row r="82" spans="1:12" ht="18" customHeight="1" thickBot="1">
      <c r="A82" s="125" t="s">
        <v>365</v>
      </c>
      <c r="B82" s="667" t="s">
        <v>371</v>
      </c>
      <c r="C82" s="131">
        <v>119318</v>
      </c>
      <c r="D82" s="129">
        <v>26104</v>
      </c>
      <c r="E82" s="400">
        <v>119318</v>
      </c>
      <c r="F82" s="129">
        <v>26104</v>
      </c>
      <c r="G82" s="410"/>
      <c r="H82" s="130"/>
      <c r="I82" s="135">
        <v>670</v>
      </c>
      <c r="J82" s="410">
        <v>670</v>
      </c>
      <c r="K82" s="621"/>
      <c r="L82" s="130"/>
    </row>
    <row r="83" spans="1:12" ht="15" customHeight="1">
      <c r="A83" s="104" t="s">
        <v>165</v>
      </c>
      <c r="B83" s="668" t="s">
        <v>372</v>
      </c>
      <c r="C83" s="390"/>
      <c r="D83" s="17" t="str">
        <f>B83</f>
        <v>10-11</v>
      </c>
      <c r="E83" s="403"/>
      <c r="F83" s="17" t="str">
        <f>D83</f>
        <v>10-11</v>
      </c>
      <c r="G83" s="413"/>
      <c r="H83" s="10"/>
      <c r="I83" s="381"/>
      <c r="J83" s="413"/>
      <c r="K83" s="622"/>
      <c r="L83" s="10"/>
    </row>
    <row r="84" spans="1:12" ht="15" customHeight="1">
      <c r="A84" s="105" t="s">
        <v>366</v>
      </c>
      <c r="B84" s="531" t="s">
        <v>373</v>
      </c>
      <c r="C84" s="389"/>
      <c r="D84" s="16"/>
      <c r="E84" s="402"/>
      <c r="F84" s="16"/>
      <c r="G84" s="412"/>
      <c r="H84" s="9"/>
      <c r="I84" s="380"/>
      <c r="J84" s="412"/>
      <c r="K84" s="552"/>
      <c r="L84" s="9"/>
    </row>
    <row r="85" spans="1:12" ht="15" customHeight="1">
      <c r="A85" s="106" t="s">
        <v>367</v>
      </c>
      <c r="B85" s="536" t="s">
        <v>374</v>
      </c>
      <c r="C85" s="401">
        <v>33515</v>
      </c>
      <c r="D85" s="15">
        <v>16617</v>
      </c>
      <c r="E85" s="401">
        <v>33515</v>
      </c>
      <c r="F85" s="15">
        <v>16617</v>
      </c>
      <c r="G85" s="411"/>
      <c r="H85" s="8"/>
      <c r="I85" s="379"/>
      <c r="J85" s="411"/>
      <c r="K85" s="551"/>
      <c r="L85" s="8"/>
    </row>
    <row r="86" spans="1:12" ht="15" customHeight="1">
      <c r="A86" s="107" t="s">
        <v>368</v>
      </c>
      <c r="B86" s="531" t="s">
        <v>375</v>
      </c>
      <c r="C86" s="389">
        <v>10400</v>
      </c>
      <c r="D86" s="16">
        <v>2163</v>
      </c>
      <c r="E86" s="402">
        <v>10400</v>
      </c>
      <c r="F86" s="16">
        <v>2163</v>
      </c>
      <c r="G86" s="412"/>
      <c r="H86" s="9"/>
      <c r="I86" s="380">
        <v>190</v>
      </c>
      <c r="J86" s="412">
        <v>190</v>
      </c>
      <c r="K86" s="552"/>
      <c r="L86" s="9"/>
    </row>
    <row r="87" spans="1:12" ht="15" customHeight="1">
      <c r="A87" s="105" t="s">
        <v>369</v>
      </c>
      <c r="B87" s="531" t="s">
        <v>376</v>
      </c>
      <c r="C87" s="389">
        <v>19093</v>
      </c>
      <c r="D87" s="16">
        <v>160</v>
      </c>
      <c r="E87" s="402">
        <v>19093</v>
      </c>
      <c r="F87" s="16">
        <v>160</v>
      </c>
      <c r="G87" s="412"/>
      <c r="H87" s="9"/>
      <c r="I87" s="380"/>
      <c r="J87" s="412"/>
      <c r="K87" s="552"/>
      <c r="L87" s="9"/>
    </row>
    <row r="88" spans="1:12" ht="15" customHeight="1">
      <c r="A88" s="105" t="s">
        <v>370</v>
      </c>
      <c r="B88" s="531" t="s">
        <v>78</v>
      </c>
      <c r="C88" s="391">
        <v>56310</v>
      </c>
      <c r="D88" s="16">
        <v>7164</v>
      </c>
      <c r="E88" s="402">
        <v>56310</v>
      </c>
      <c r="F88" s="16">
        <v>7164</v>
      </c>
      <c r="G88" s="412"/>
      <c r="H88" s="9"/>
      <c r="I88" s="380">
        <v>480</v>
      </c>
      <c r="J88" s="412">
        <v>480</v>
      </c>
      <c r="K88" s="552"/>
      <c r="L88" s="9"/>
    </row>
    <row r="89" spans="1:12" ht="13.5" customHeight="1">
      <c r="A89" s="105" t="s">
        <v>166</v>
      </c>
      <c r="B89" s="531" t="s">
        <v>334</v>
      </c>
      <c r="C89" s="859">
        <v>34800</v>
      </c>
      <c r="D89" s="860">
        <v>7023</v>
      </c>
      <c r="E89" s="861">
        <v>34800</v>
      </c>
      <c r="F89" s="860">
        <v>7023</v>
      </c>
      <c r="G89" s="412"/>
      <c r="H89" s="9"/>
      <c r="I89" s="380"/>
      <c r="J89" s="412"/>
      <c r="K89" s="552"/>
      <c r="L89" s="9"/>
    </row>
    <row r="90" spans="1:12" ht="13.5" customHeight="1">
      <c r="A90" s="105" t="s">
        <v>167</v>
      </c>
      <c r="B90" s="531" t="s">
        <v>378</v>
      </c>
      <c r="C90" s="389"/>
      <c r="D90" s="16"/>
      <c r="E90" s="399">
        <f>C90</f>
        <v>0</v>
      </c>
      <c r="F90" s="16">
        <f>D90</f>
        <v>0</v>
      </c>
      <c r="G90" s="412"/>
      <c r="H90" s="9"/>
      <c r="I90" s="380"/>
      <c r="J90" s="412"/>
      <c r="K90" s="552"/>
      <c r="L90" s="9"/>
    </row>
    <row r="91" spans="1:12" ht="13.5" customHeight="1">
      <c r="A91" s="105" t="s">
        <v>57</v>
      </c>
      <c r="B91" s="531" t="s">
        <v>379</v>
      </c>
      <c r="C91" s="389"/>
      <c r="D91" s="16"/>
      <c r="E91" s="624" t="s">
        <v>466</v>
      </c>
      <c r="F91" s="625" t="s">
        <v>466</v>
      </c>
      <c r="G91" s="412"/>
      <c r="H91" s="9"/>
      <c r="I91" s="380"/>
      <c r="J91" s="412"/>
      <c r="K91" s="552"/>
      <c r="L91" s="9"/>
    </row>
    <row r="92" spans="1:12" ht="15" customHeight="1" thickBot="1">
      <c r="A92" s="105" t="s">
        <v>489</v>
      </c>
      <c r="B92" s="531" t="s">
        <v>490</v>
      </c>
      <c r="C92" s="389"/>
      <c r="D92" s="16"/>
      <c r="E92" s="401"/>
      <c r="F92" s="16"/>
      <c r="G92" s="624" t="s">
        <v>466</v>
      </c>
      <c r="H92" s="625" t="s">
        <v>466</v>
      </c>
      <c r="I92" s="380"/>
      <c r="J92" s="412"/>
      <c r="K92" s="552"/>
      <c r="L92" s="9"/>
    </row>
    <row r="93" spans="1:12" ht="15" customHeight="1" thickBot="1">
      <c r="A93" s="132" t="s">
        <v>380</v>
      </c>
      <c r="B93" s="667"/>
      <c r="C93" s="131">
        <v>960072</v>
      </c>
      <c r="D93" s="129">
        <v>199421</v>
      </c>
      <c r="E93" s="400">
        <v>960072</v>
      </c>
      <c r="F93" s="129">
        <v>199421</v>
      </c>
      <c r="G93" s="410"/>
      <c r="H93" s="130"/>
      <c r="I93" s="135">
        <v>670</v>
      </c>
      <c r="J93" s="410">
        <v>670</v>
      </c>
      <c r="K93" s="550"/>
      <c r="L93" s="130"/>
    </row>
    <row r="94" spans="1:12" ht="15" customHeight="1" thickBot="1">
      <c r="A94" s="600" t="s">
        <v>381</v>
      </c>
      <c r="B94" s="669"/>
      <c r="C94" s="392"/>
      <c r="D94" s="18"/>
      <c r="E94" s="404"/>
      <c r="F94" s="18"/>
      <c r="G94" s="414"/>
      <c r="H94" s="11"/>
      <c r="I94" s="382"/>
      <c r="J94" s="414"/>
      <c r="K94" s="553"/>
      <c r="L94" s="11"/>
    </row>
    <row r="95" spans="1:12" ht="15" customHeight="1">
      <c r="A95" s="106" t="s">
        <v>382</v>
      </c>
      <c r="B95" s="536" t="s">
        <v>385</v>
      </c>
      <c r="C95" s="393"/>
      <c r="D95" s="25"/>
      <c r="E95" s="405"/>
      <c r="F95" s="25"/>
      <c r="G95" s="415"/>
      <c r="H95" s="26"/>
      <c r="I95" s="383"/>
      <c r="J95" s="415"/>
      <c r="K95" s="554"/>
      <c r="L95" s="26"/>
    </row>
    <row r="96" spans="1:12" ht="15" customHeight="1">
      <c r="A96" s="105" t="s">
        <v>383</v>
      </c>
      <c r="B96" s="531" t="s">
        <v>386</v>
      </c>
      <c r="C96" s="394"/>
      <c r="D96" s="27"/>
      <c r="E96" s="406"/>
      <c r="F96" s="27"/>
      <c r="G96" s="416"/>
      <c r="H96" s="28"/>
      <c r="I96" s="384"/>
      <c r="J96" s="416"/>
      <c r="K96" s="555"/>
      <c r="L96" s="28"/>
    </row>
    <row r="97" spans="1:12" ht="18" customHeight="1" thickBot="1">
      <c r="A97" s="108" t="s">
        <v>384</v>
      </c>
      <c r="B97" s="666" t="s">
        <v>336</v>
      </c>
      <c r="C97" s="395"/>
      <c r="D97" s="29"/>
      <c r="E97" s="407"/>
      <c r="F97" s="29"/>
      <c r="G97" s="417"/>
      <c r="H97" s="30"/>
      <c r="I97" s="385"/>
      <c r="J97" s="417"/>
      <c r="K97" s="556"/>
      <c r="L97" s="30"/>
    </row>
    <row r="98" spans="1:12" ht="15" customHeight="1" thickBot="1">
      <c r="A98" s="132" t="s">
        <v>387</v>
      </c>
      <c r="B98" s="670"/>
      <c r="C98" s="131">
        <f>SUM(C96:C97)</f>
        <v>0</v>
      </c>
      <c r="D98" s="129">
        <f>SUM(D96:D97)</f>
        <v>0</v>
      </c>
      <c r="E98" s="400">
        <f>SUM(E96:E97)</f>
        <v>0</v>
      </c>
      <c r="F98" s="129">
        <f>SUM(F96:F97)</f>
        <v>0</v>
      </c>
      <c r="G98" s="410"/>
      <c r="H98" s="130"/>
      <c r="I98" s="386"/>
      <c r="J98" s="410"/>
      <c r="K98" s="550"/>
      <c r="L98" s="557"/>
    </row>
    <row r="99" spans="1:12" ht="15" customHeight="1">
      <c r="A99" s="601" t="s">
        <v>388</v>
      </c>
      <c r="B99" s="536"/>
      <c r="C99" s="393"/>
      <c r="D99" s="25"/>
      <c r="E99" s="405"/>
      <c r="F99" s="25"/>
      <c r="G99" s="415"/>
      <c r="H99" s="26"/>
      <c r="I99" s="383"/>
      <c r="J99" s="415"/>
      <c r="K99" s="554"/>
      <c r="L99" s="26"/>
    </row>
    <row r="100" spans="1:12" ht="17.25" customHeight="1">
      <c r="A100" s="105" t="s">
        <v>389</v>
      </c>
      <c r="B100" s="531" t="s">
        <v>491</v>
      </c>
      <c r="C100" s="394"/>
      <c r="D100" s="27"/>
      <c r="E100" s="406"/>
      <c r="F100" s="27"/>
      <c r="G100" s="416"/>
      <c r="H100" s="28"/>
      <c r="I100" s="384"/>
      <c r="J100" s="416"/>
      <c r="K100" s="555"/>
      <c r="L100" s="28"/>
    </row>
    <row r="101" spans="1:12" ht="15" customHeight="1">
      <c r="A101" s="105" t="s">
        <v>897</v>
      </c>
      <c r="B101" s="531" t="s">
        <v>79</v>
      </c>
      <c r="C101" s="394"/>
      <c r="D101" s="27"/>
      <c r="E101" s="406"/>
      <c r="F101" s="27"/>
      <c r="G101" s="416"/>
      <c r="H101" s="28"/>
      <c r="I101" s="384"/>
      <c r="J101" s="416"/>
      <c r="K101" s="555"/>
      <c r="L101" s="28"/>
    </row>
    <row r="102" spans="1:12" ht="15" customHeight="1" thickBot="1">
      <c r="A102" s="105" t="s">
        <v>898</v>
      </c>
      <c r="B102" s="531" t="s">
        <v>337</v>
      </c>
      <c r="C102" s="394"/>
      <c r="D102" s="27"/>
      <c r="E102" s="406"/>
      <c r="F102" s="27"/>
      <c r="G102" s="416"/>
      <c r="H102" s="28"/>
      <c r="I102" s="384"/>
      <c r="J102" s="416"/>
      <c r="K102" s="555"/>
      <c r="L102" s="28"/>
    </row>
    <row r="103" spans="1:12" ht="15" customHeight="1" thickBot="1">
      <c r="A103" s="132" t="s">
        <v>390</v>
      </c>
      <c r="B103" s="667"/>
      <c r="C103" s="131">
        <f>SUM(C101)</f>
        <v>0</v>
      </c>
      <c r="D103" s="129">
        <f>SUM(C103)</f>
        <v>0</v>
      </c>
      <c r="E103" s="400">
        <f>SUM(E101)</f>
        <v>0</v>
      </c>
      <c r="F103" s="129">
        <f>SUM(F101)</f>
        <v>0</v>
      </c>
      <c r="G103" s="410"/>
      <c r="H103" s="130"/>
      <c r="I103" s="135"/>
      <c r="J103" s="410"/>
      <c r="K103" s="550"/>
      <c r="L103" s="130"/>
    </row>
    <row r="104" spans="1:12" ht="15" customHeight="1">
      <c r="A104" s="602" t="s">
        <v>391</v>
      </c>
      <c r="B104" s="532"/>
      <c r="C104" s="393"/>
      <c r="D104" s="25"/>
      <c r="E104" s="405"/>
      <c r="F104" s="25"/>
      <c r="G104" s="415"/>
      <c r="H104" s="26"/>
      <c r="I104" s="383"/>
      <c r="J104" s="415"/>
      <c r="K104" s="554"/>
      <c r="L104" s="26"/>
    </row>
    <row r="105" spans="1:12" ht="22.5" customHeight="1" thickBot="1">
      <c r="A105" s="109" t="s">
        <v>392</v>
      </c>
      <c r="B105" s="671" t="s">
        <v>58</v>
      </c>
      <c r="C105" s="395"/>
      <c r="D105" s="29"/>
      <c r="E105" s="407"/>
      <c r="F105" s="29"/>
      <c r="G105" s="417"/>
      <c r="H105" s="30"/>
      <c r="I105" s="385"/>
      <c r="J105" s="417"/>
      <c r="K105" s="556"/>
      <c r="L105" s="30"/>
    </row>
    <row r="106" spans="1:12" ht="18.75" customHeight="1" thickBot="1">
      <c r="A106" s="132" t="s">
        <v>380</v>
      </c>
      <c r="B106" s="672"/>
      <c r="C106" s="131">
        <f>C105</f>
        <v>0</v>
      </c>
      <c r="D106" s="129">
        <f>D105</f>
        <v>0</v>
      </c>
      <c r="E106" s="400"/>
      <c r="F106" s="129"/>
      <c r="G106" s="410"/>
      <c r="H106" s="130"/>
      <c r="I106" s="135"/>
      <c r="J106" s="410"/>
      <c r="K106" s="550"/>
      <c r="L106" s="130"/>
    </row>
    <row r="107" spans="1:12" ht="13.5" thickBot="1">
      <c r="A107" s="110" t="s">
        <v>393</v>
      </c>
      <c r="B107" s="673" t="s">
        <v>398</v>
      </c>
      <c r="C107" s="396">
        <v>0</v>
      </c>
      <c r="D107" s="629" t="s">
        <v>466</v>
      </c>
      <c r="E107" s="630">
        <f>C107</f>
        <v>0</v>
      </c>
      <c r="F107" s="629" t="s">
        <v>466</v>
      </c>
      <c r="G107" s="631"/>
      <c r="H107" s="632" t="s">
        <v>466</v>
      </c>
      <c r="I107" s="387"/>
      <c r="J107" s="624" t="s">
        <v>466</v>
      </c>
      <c r="K107" s="626" t="s">
        <v>466</v>
      </c>
      <c r="L107" s="74" t="s">
        <v>466</v>
      </c>
    </row>
    <row r="108" spans="1:12" ht="12.75" customHeight="1" thickBot="1">
      <c r="A108" s="132" t="s">
        <v>394</v>
      </c>
      <c r="B108" s="672"/>
      <c r="C108" s="131">
        <f>C106+C103+C98+C93+C107</f>
        <v>960072</v>
      </c>
      <c r="D108" s="129">
        <v>199421</v>
      </c>
      <c r="E108" s="131">
        <f>E106+E103+E98+E93+E107</f>
        <v>960072</v>
      </c>
      <c r="F108" s="129">
        <v>199421</v>
      </c>
      <c r="G108" s="410"/>
      <c r="H108" s="130"/>
      <c r="I108" s="135">
        <v>670</v>
      </c>
      <c r="J108" s="410">
        <v>670</v>
      </c>
      <c r="K108" s="550"/>
      <c r="L108" s="130"/>
    </row>
    <row r="109" spans="1:12" ht="12.75">
      <c r="A109" s="111" t="s">
        <v>59</v>
      </c>
      <c r="B109" s="532" t="s">
        <v>80</v>
      </c>
      <c r="C109" s="393">
        <v>76</v>
      </c>
      <c r="D109" s="25">
        <v>75</v>
      </c>
      <c r="E109" s="405">
        <v>76</v>
      </c>
      <c r="F109" s="25">
        <v>75</v>
      </c>
      <c r="G109" s="415"/>
      <c r="H109" s="26"/>
      <c r="I109" s="383"/>
      <c r="J109" s="624" t="s">
        <v>466</v>
      </c>
      <c r="K109" s="626" t="s">
        <v>466</v>
      </c>
      <c r="L109" s="628"/>
    </row>
    <row r="110" spans="1:12" ht="9.75" customHeight="1" thickBot="1">
      <c r="A110" s="633" t="s">
        <v>60</v>
      </c>
      <c r="B110" s="674" t="s">
        <v>81</v>
      </c>
      <c r="C110" s="634"/>
      <c r="D110" s="635"/>
      <c r="E110" s="636"/>
      <c r="F110" s="635"/>
      <c r="G110" s="637"/>
      <c r="H110" s="638"/>
      <c r="I110" s="639" t="s">
        <v>466</v>
      </c>
      <c r="J110" s="639" t="s">
        <v>466</v>
      </c>
      <c r="K110" s="640" t="s">
        <v>466</v>
      </c>
      <c r="L110" s="627" t="s">
        <v>466</v>
      </c>
    </row>
    <row r="111" spans="1:12" ht="13.5" thickBot="1">
      <c r="A111" s="133" t="s">
        <v>395</v>
      </c>
      <c r="B111" s="672"/>
      <c r="C111" s="131">
        <f>C113+C114+C115+C116+C118+C117</f>
        <v>28173</v>
      </c>
      <c r="D111" s="129">
        <f>D112+D114+D115+D116+D118+D117+D113</f>
        <v>1642</v>
      </c>
      <c r="E111" s="131">
        <f>E113+E114+E115+E116+E118+E117</f>
        <v>28173</v>
      </c>
      <c r="F111" s="129">
        <f>F112+F114+F115+F116+F118+F117+F113</f>
        <v>1642</v>
      </c>
      <c r="G111" s="410"/>
      <c r="H111" s="130"/>
      <c r="I111" s="135"/>
      <c r="J111" s="410"/>
      <c r="K111" s="550"/>
      <c r="L111" s="130"/>
    </row>
    <row r="112" spans="1:12" ht="12.75">
      <c r="A112" s="111" t="s">
        <v>10</v>
      </c>
      <c r="B112" s="532" t="s">
        <v>80</v>
      </c>
      <c r="C112" s="393">
        <v>0</v>
      </c>
      <c r="D112" s="25"/>
      <c r="E112" s="405">
        <f>C112</f>
        <v>0</v>
      </c>
      <c r="F112" s="25">
        <v>0</v>
      </c>
      <c r="G112" s="645" t="s">
        <v>46</v>
      </c>
      <c r="H112" s="646" t="s">
        <v>46</v>
      </c>
      <c r="I112" s="647" t="s">
        <v>46</v>
      </c>
      <c r="J112" s="645" t="s">
        <v>46</v>
      </c>
      <c r="K112" s="648" t="s">
        <v>46</v>
      </c>
      <c r="L112" s="646" t="s">
        <v>46</v>
      </c>
    </row>
    <row r="113" spans="1:12" ht="12.75">
      <c r="A113" s="112" t="s">
        <v>83</v>
      </c>
      <c r="B113" s="533" t="s">
        <v>82</v>
      </c>
      <c r="C113" s="394">
        <v>1000</v>
      </c>
      <c r="D113" s="27"/>
      <c r="E113" s="406">
        <v>1000</v>
      </c>
      <c r="F113" s="27"/>
      <c r="G113" s="645" t="s">
        <v>46</v>
      </c>
      <c r="H113" s="646" t="s">
        <v>46</v>
      </c>
      <c r="I113" s="647" t="s">
        <v>46</v>
      </c>
      <c r="J113" s="645" t="s">
        <v>46</v>
      </c>
      <c r="K113" s="648" t="s">
        <v>46</v>
      </c>
      <c r="L113" s="646" t="s">
        <v>46</v>
      </c>
    </row>
    <row r="114" spans="1:12" ht="12.75">
      <c r="A114" s="112" t="s">
        <v>86</v>
      </c>
      <c r="B114" s="533" t="s">
        <v>81</v>
      </c>
      <c r="C114" s="394">
        <v>110</v>
      </c>
      <c r="D114" s="27"/>
      <c r="E114" s="406">
        <v>110</v>
      </c>
      <c r="F114" s="27"/>
      <c r="G114" s="645" t="s">
        <v>46</v>
      </c>
      <c r="H114" s="646" t="s">
        <v>46</v>
      </c>
      <c r="I114" s="647" t="s">
        <v>46</v>
      </c>
      <c r="J114" s="645" t="s">
        <v>46</v>
      </c>
      <c r="K114" s="648" t="s">
        <v>46</v>
      </c>
      <c r="L114" s="646" t="s">
        <v>46</v>
      </c>
    </row>
    <row r="115" spans="1:12" ht="12.75">
      <c r="A115" s="112" t="s">
        <v>87</v>
      </c>
      <c r="B115" s="533" t="s">
        <v>85</v>
      </c>
      <c r="C115" s="394">
        <v>25063</v>
      </c>
      <c r="D115" s="27">
        <v>1642</v>
      </c>
      <c r="E115" s="406">
        <v>25063</v>
      </c>
      <c r="F115" s="27">
        <v>1642</v>
      </c>
      <c r="G115" s="645" t="s">
        <v>46</v>
      </c>
      <c r="H115" s="646" t="s">
        <v>46</v>
      </c>
      <c r="I115" s="647" t="s">
        <v>46</v>
      </c>
      <c r="J115" s="645" t="s">
        <v>46</v>
      </c>
      <c r="K115" s="648" t="s">
        <v>46</v>
      </c>
      <c r="L115" s="646" t="s">
        <v>46</v>
      </c>
    </row>
    <row r="116" spans="1:12" ht="12.75">
      <c r="A116" s="112" t="s">
        <v>88</v>
      </c>
      <c r="B116" s="533" t="s">
        <v>84</v>
      </c>
      <c r="C116" s="394"/>
      <c r="D116" s="27"/>
      <c r="E116" s="406">
        <f>C116</f>
        <v>0</v>
      </c>
      <c r="F116" s="27">
        <f>D116</f>
        <v>0</v>
      </c>
      <c r="G116" s="645" t="s">
        <v>46</v>
      </c>
      <c r="H116" s="646" t="s">
        <v>46</v>
      </c>
      <c r="I116" s="647" t="s">
        <v>46</v>
      </c>
      <c r="J116" s="645" t="s">
        <v>46</v>
      </c>
      <c r="K116" s="648" t="s">
        <v>46</v>
      </c>
      <c r="L116" s="646" t="s">
        <v>46</v>
      </c>
    </row>
    <row r="117" spans="1:12" ht="12.75">
      <c r="A117" s="112" t="s">
        <v>89</v>
      </c>
      <c r="B117" s="533"/>
      <c r="C117" s="394">
        <v>2000</v>
      </c>
      <c r="D117" s="27"/>
      <c r="E117" s="406">
        <v>2000</v>
      </c>
      <c r="F117" s="27"/>
      <c r="G117" s="645" t="s">
        <v>46</v>
      </c>
      <c r="H117" s="646" t="s">
        <v>46</v>
      </c>
      <c r="I117" s="647" t="s">
        <v>46</v>
      </c>
      <c r="J117" s="645" t="s">
        <v>46</v>
      </c>
      <c r="K117" s="648" t="s">
        <v>46</v>
      </c>
      <c r="L117" s="646" t="s">
        <v>46</v>
      </c>
    </row>
    <row r="118" spans="1:12" ht="24" customHeight="1" thickBot="1">
      <c r="A118" s="475" t="s">
        <v>90</v>
      </c>
      <c r="B118" s="534"/>
      <c r="C118" s="395"/>
      <c r="D118" s="29"/>
      <c r="E118" s="407"/>
      <c r="F118" s="29"/>
      <c r="G118" s="645" t="s">
        <v>46</v>
      </c>
      <c r="H118" s="646" t="s">
        <v>46</v>
      </c>
      <c r="I118" s="647" t="s">
        <v>46</v>
      </c>
      <c r="J118" s="645" t="s">
        <v>46</v>
      </c>
      <c r="K118" s="648" t="s">
        <v>46</v>
      </c>
      <c r="L118" s="646" t="s">
        <v>46</v>
      </c>
    </row>
    <row r="119" spans="1:12" ht="16.5" customHeight="1" thickBot="1">
      <c r="A119" s="132" t="s">
        <v>396</v>
      </c>
      <c r="B119" s="518"/>
      <c r="C119" s="131">
        <f>C111+C108</f>
        <v>988245</v>
      </c>
      <c r="D119" s="129">
        <f>D111+D108</f>
        <v>201063</v>
      </c>
      <c r="E119" s="400">
        <f>E111+E108</f>
        <v>988245</v>
      </c>
      <c r="F119" s="129">
        <f>F111+F108</f>
        <v>201063</v>
      </c>
      <c r="G119" s="410"/>
      <c r="H119" s="130"/>
      <c r="I119" s="135">
        <v>670</v>
      </c>
      <c r="J119" s="410">
        <v>670</v>
      </c>
      <c r="K119" s="550"/>
      <c r="L119" s="130"/>
    </row>
    <row r="120" ht="12.75" customHeight="1">
      <c r="D120" s="4" t="s">
        <v>397</v>
      </c>
    </row>
    <row r="121" ht="5.25" customHeight="1"/>
    <row r="122" spans="1:12" ht="15" customHeight="1">
      <c r="A122" s="1096" t="s">
        <v>903</v>
      </c>
      <c r="B122" s="1096"/>
      <c r="C122" s="1096"/>
      <c r="D122" s="1096"/>
      <c r="E122" s="1096"/>
      <c r="F122" s="1096"/>
      <c r="G122" s="1096"/>
      <c r="H122" s="1096"/>
      <c r="I122" s="1096"/>
      <c r="J122" s="1097"/>
      <c r="K122" s="1097"/>
      <c r="L122" s="1097"/>
    </row>
    <row r="123" ht="11.25" customHeight="1" thickBot="1">
      <c r="L123" s="89" t="s">
        <v>349</v>
      </c>
    </row>
    <row r="124" spans="1:12" ht="12.75" customHeight="1" thickBot="1">
      <c r="A124" s="113"/>
      <c r="B124" s="507"/>
      <c r="C124" s="1106" t="s">
        <v>294</v>
      </c>
      <c r="D124" s="1107"/>
      <c r="E124" s="114" t="s">
        <v>296</v>
      </c>
      <c r="F124" s="115"/>
      <c r="G124" s="115"/>
      <c r="H124" s="115"/>
      <c r="I124" s="525" t="s">
        <v>299</v>
      </c>
      <c r="J124" s="114" t="s">
        <v>296</v>
      </c>
      <c r="K124" s="115"/>
      <c r="L124" s="509"/>
    </row>
    <row r="125" spans="1:12" ht="11.25" customHeight="1" thickBot="1">
      <c r="A125" s="116" t="s">
        <v>291</v>
      </c>
      <c r="B125" s="513" t="s">
        <v>293</v>
      </c>
      <c r="C125" s="1100" t="s">
        <v>295</v>
      </c>
      <c r="D125" s="1101"/>
      <c r="E125" s="1115" t="s">
        <v>297</v>
      </c>
      <c r="F125" s="1116"/>
      <c r="G125" s="1115" t="s">
        <v>298</v>
      </c>
      <c r="H125" s="1117"/>
      <c r="I125" s="120" t="s">
        <v>300</v>
      </c>
      <c r="J125" s="1091" t="s">
        <v>35</v>
      </c>
      <c r="K125" s="1091" t="s">
        <v>36</v>
      </c>
      <c r="L125" s="1091" t="s">
        <v>37</v>
      </c>
    </row>
    <row r="126" spans="1:12" ht="11.25" customHeight="1">
      <c r="A126" s="116" t="s">
        <v>292</v>
      </c>
      <c r="B126" s="514" t="s">
        <v>399</v>
      </c>
      <c r="C126" s="119" t="s">
        <v>302</v>
      </c>
      <c r="D126" s="119" t="s">
        <v>304</v>
      </c>
      <c r="E126" s="119" t="s">
        <v>302</v>
      </c>
      <c r="F126" s="119" t="s">
        <v>304</v>
      </c>
      <c r="G126" s="127" t="s">
        <v>302</v>
      </c>
      <c r="H126" s="128" t="s">
        <v>304</v>
      </c>
      <c r="I126" s="120" t="s">
        <v>301</v>
      </c>
      <c r="J126" s="1104"/>
      <c r="K126" s="1104"/>
      <c r="L126" s="1104"/>
    </row>
    <row r="127" spans="1:12" ht="9.75" customHeight="1" thickBot="1">
      <c r="A127" s="121"/>
      <c r="B127" s="515" t="s">
        <v>400</v>
      </c>
      <c r="C127" s="122" t="s">
        <v>303</v>
      </c>
      <c r="D127" s="122" t="s">
        <v>305</v>
      </c>
      <c r="E127" s="122" t="s">
        <v>303</v>
      </c>
      <c r="F127" s="122" t="s">
        <v>305</v>
      </c>
      <c r="G127" s="118" t="s">
        <v>303</v>
      </c>
      <c r="H127" s="117" t="s">
        <v>305</v>
      </c>
      <c r="I127" s="120"/>
      <c r="J127" s="1105"/>
      <c r="K127" s="1105"/>
      <c r="L127" s="1105"/>
    </row>
    <row r="128" spans="1:12" ht="9.75" customHeight="1" thickBot="1">
      <c r="A128" s="1"/>
      <c r="B128" s="521"/>
      <c r="C128" s="13" t="s">
        <v>306</v>
      </c>
      <c r="D128" s="346" t="s">
        <v>307</v>
      </c>
      <c r="E128" s="13">
        <v>3</v>
      </c>
      <c r="F128" s="346">
        <v>4</v>
      </c>
      <c r="G128" s="397">
        <v>5</v>
      </c>
      <c r="H128" s="346">
        <v>6</v>
      </c>
      <c r="I128" s="755" t="s">
        <v>34</v>
      </c>
      <c r="J128" s="510">
        <v>8</v>
      </c>
      <c r="K128" s="172">
        <v>9</v>
      </c>
      <c r="L128" s="564">
        <v>10</v>
      </c>
    </row>
    <row r="129" spans="1:12" ht="12.75" customHeight="1" thickBot="1">
      <c r="A129" s="39" t="s">
        <v>401</v>
      </c>
      <c r="B129" s="522"/>
      <c r="C129" s="408"/>
      <c r="D129" s="6"/>
      <c r="E129" s="408"/>
      <c r="F129" s="6"/>
      <c r="G129" s="38"/>
      <c r="H129" s="6"/>
      <c r="I129" s="34"/>
      <c r="J129" s="38"/>
      <c r="K129" s="549"/>
      <c r="L129" s="6"/>
    </row>
    <row r="130" spans="1:12" ht="15" customHeight="1" thickBot="1">
      <c r="A130" s="59" t="s">
        <v>405</v>
      </c>
      <c r="B130" s="675" t="s">
        <v>436</v>
      </c>
      <c r="C130" s="418">
        <f>C132+C131+C133</f>
        <v>975819</v>
      </c>
      <c r="D130" s="60">
        <f>D132+D131+D133</f>
        <v>306028</v>
      </c>
      <c r="E130" s="431">
        <f>E131+E132+E133</f>
        <v>960072</v>
      </c>
      <c r="F130" s="432">
        <f>F131+F132+F133</f>
        <v>295841</v>
      </c>
      <c r="G130" s="431">
        <f>G131+G132</f>
        <v>15747</v>
      </c>
      <c r="H130" s="432">
        <f>H131+H132</f>
        <v>10187</v>
      </c>
      <c r="I130" s="73"/>
      <c r="J130" s="431"/>
      <c r="K130" s="574"/>
      <c r="L130" s="586"/>
    </row>
    <row r="131" spans="1:12" ht="15" customHeight="1">
      <c r="A131" s="477" t="s">
        <v>464</v>
      </c>
      <c r="B131" s="676" t="s">
        <v>462</v>
      </c>
      <c r="C131" s="478">
        <f>E131+G131</f>
        <v>0</v>
      </c>
      <c r="D131" s="479"/>
      <c r="E131" s="480"/>
      <c r="F131" s="481"/>
      <c r="G131" s="482"/>
      <c r="H131" s="483"/>
      <c r="I131" s="84"/>
      <c r="J131" s="482"/>
      <c r="K131" s="575"/>
      <c r="L131" s="483"/>
    </row>
    <row r="132" spans="1:12" ht="15" customHeight="1" thickBot="1">
      <c r="A132" s="484" t="s">
        <v>465</v>
      </c>
      <c r="B132" s="677" t="s">
        <v>463</v>
      </c>
      <c r="C132" s="485">
        <f>E132+G132</f>
        <v>975819</v>
      </c>
      <c r="D132" s="486">
        <v>306028</v>
      </c>
      <c r="E132" s="487">
        <v>960072</v>
      </c>
      <c r="F132" s="488">
        <v>295841</v>
      </c>
      <c r="G132" s="652">
        <v>15747</v>
      </c>
      <c r="H132" s="490">
        <v>10187</v>
      </c>
      <c r="I132" s="491"/>
      <c r="J132" s="489"/>
      <c r="K132" s="576"/>
      <c r="L132" s="490"/>
    </row>
    <row r="133" spans="1:12" ht="12.75" customHeight="1">
      <c r="A133" s="476" t="s">
        <v>402</v>
      </c>
      <c r="B133" s="678" t="s">
        <v>437</v>
      </c>
      <c r="C133" s="419"/>
      <c r="D133" s="57"/>
      <c r="E133" s="419"/>
      <c r="F133" s="57"/>
      <c r="G133" s="436"/>
      <c r="H133" s="447"/>
      <c r="I133" s="58"/>
      <c r="J133" s="436"/>
      <c r="K133" s="577"/>
      <c r="L133" s="447"/>
    </row>
    <row r="134" spans="1:12" ht="12.75" customHeight="1">
      <c r="A134" s="40" t="s">
        <v>403</v>
      </c>
      <c r="B134" s="679" t="s">
        <v>438</v>
      </c>
      <c r="C134" s="421"/>
      <c r="D134" s="32"/>
      <c r="E134" s="421"/>
      <c r="F134" s="32"/>
      <c r="G134" s="434"/>
      <c r="H134" s="445"/>
      <c r="I134" s="36">
        <v>2808</v>
      </c>
      <c r="J134" s="434">
        <v>2808</v>
      </c>
      <c r="K134" s="578"/>
      <c r="L134" s="445"/>
    </row>
    <row r="135" spans="1:12" ht="12.75" customHeight="1" thickBot="1">
      <c r="A135" s="55" t="s">
        <v>404</v>
      </c>
      <c r="B135" s="680" t="s">
        <v>439</v>
      </c>
      <c r="C135" s="422"/>
      <c r="D135" s="50"/>
      <c r="E135" s="422"/>
      <c r="F135" s="50"/>
      <c r="G135" s="435"/>
      <c r="H135" s="446"/>
      <c r="I135" s="51"/>
      <c r="J135" s="435"/>
      <c r="K135" s="579"/>
      <c r="L135" s="446"/>
    </row>
    <row r="136" spans="1:12" ht="15" customHeight="1" thickBot="1">
      <c r="A136" s="134" t="s">
        <v>406</v>
      </c>
      <c r="B136" s="681"/>
      <c r="C136" s="400">
        <f>E136+G136</f>
        <v>975819</v>
      </c>
      <c r="D136" s="129">
        <f>F136+H136</f>
        <v>306028</v>
      </c>
      <c r="E136" s="400">
        <f>E130+E133+E134+E135</f>
        <v>960072</v>
      </c>
      <c r="F136" s="129">
        <f>F130+F133+F134+F135</f>
        <v>295841</v>
      </c>
      <c r="G136" s="131">
        <f>G130</f>
        <v>15747</v>
      </c>
      <c r="H136" s="129">
        <f>H130</f>
        <v>10187</v>
      </c>
      <c r="I136" s="135">
        <v>2808</v>
      </c>
      <c r="J136" s="131">
        <v>2808</v>
      </c>
      <c r="K136" s="580"/>
      <c r="L136" s="130"/>
    </row>
    <row r="137" spans="1:12" ht="12.75" customHeight="1">
      <c r="A137" s="62" t="s">
        <v>407</v>
      </c>
      <c r="B137" s="678"/>
      <c r="C137" s="419"/>
      <c r="D137" s="57"/>
      <c r="E137" s="419"/>
      <c r="F137" s="57"/>
      <c r="G137" s="436"/>
      <c r="H137" s="447"/>
      <c r="I137" s="58"/>
      <c r="J137" s="436"/>
      <c r="K137" s="577"/>
      <c r="L137" s="447"/>
    </row>
    <row r="138" spans="1:12" ht="12.75" customHeight="1">
      <c r="A138" s="41" t="s">
        <v>408</v>
      </c>
      <c r="B138" s="679" t="s">
        <v>440</v>
      </c>
      <c r="C138" s="420"/>
      <c r="D138" s="31"/>
      <c r="E138" s="420"/>
      <c r="F138" s="31"/>
      <c r="G138" s="433"/>
      <c r="H138" s="444"/>
      <c r="I138" s="35"/>
      <c r="J138" s="433"/>
      <c r="K138" s="581"/>
      <c r="L138" s="444"/>
    </row>
    <row r="139" spans="1:12" ht="12.75" customHeight="1">
      <c r="A139" s="41" t="s">
        <v>409</v>
      </c>
      <c r="B139" s="679" t="s">
        <v>441</v>
      </c>
      <c r="C139" s="421"/>
      <c r="D139" s="32"/>
      <c r="E139" s="421"/>
      <c r="F139" s="32"/>
      <c r="G139" s="434"/>
      <c r="H139" s="445"/>
      <c r="I139" s="36"/>
      <c r="J139" s="434"/>
      <c r="K139" s="578"/>
      <c r="L139" s="445"/>
    </row>
    <row r="140" spans="1:12" ht="12.75" customHeight="1">
      <c r="A140" s="41" t="s">
        <v>410</v>
      </c>
      <c r="B140" s="679" t="s">
        <v>442</v>
      </c>
      <c r="C140" s="420"/>
      <c r="D140" s="31"/>
      <c r="E140" s="420"/>
      <c r="F140" s="31"/>
      <c r="G140" s="433"/>
      <c r="H140" s="444"/>
      <c r="I140" s="35"/>
      <c r="J140" s="433"/>
      <c r="K140" s="581"/>
      <c r="L140" s="444"/>
    </row>
    <row r="141" spans="1:12" ht="12.75" customHeight="1">
      <c r="A141" s="41" t="s">
        <v>411</v>
      </c>
      <c r="B141" s="679" t="s">
        <v>443</v>
      </c>
      <c r="C141" s="420"/>
      <c r="D141" s="31"/>
      <c r="E141" s="420"/>
      <c r="F141" s="31"/>
      <c r="G141" s="433"/>
      <c r="H141" s="444"/>
      <c r="I141" s="35"/>
      <c r="J141" s="433"/>
      <c r="K141" s="581"/>
      <c r="L141" s="444"/>
    </row>
    <row r="142" spans="1:12" ht="12.75" customHeight="1">
      <c r="A142" s="41" t="s">
        <v>412</v>
      </c>
      <c r="B142" s="679" t="s">
        <v>444</v>
      </c>
      <c r="C142" s="420"/>
      <c r="D142" s="31"/>
      <c r="E142" s="420"/>
      <c r="F142" s="31"/>
      <c r="G142" s="433"/>
      <c r="H142" s="444"/>
      <c r="I142" s="35"/>
      <c r="J142" s="433"/>
      <c r="K142" s="581"/>
      <c r="L142" s="444"/>
    </row>
    <row r="143" spans="1:12" ht="12.75" customHeight="1">
      <c r="A143" s="41" t="s">
        <v>65</v>
      </c>
      <c r="B143" s="679" t="s">
        <v>66</v>
      </c>
      <c r="C143" s="420"/>
      <c r="D143" s="31"/>
      <c r="E143" s="420"/>
      <c r="F143" s="31"/>
      <c r="G143" s="433"/>
      <c r="H143" s="444"/>
      <c r="I143" s="35"/>
      <c r="J143" s="433"/>
      <c r="K143" s="581"/>
      <c r="L143" s="444"/>
    </row>
    <row r="144" spans="1:12" ht="12.75" customHeight="1" thickBot="1">
      <c r="A144" s="63" t="s">
        <v>413</v>
      </c>
      <c r="B144" s="680" t="s">
        <v>445</v>
      </c>
      <c r="C144" s="422"/>
      <c r="D144" s="50"/>
      <c r="E144" s="422"/>
      <c r="F144" s="50"/>
      <c r="G144" s="435"/>
      <c r="H144" s="446"/>
      <c r="I144" s="51"/>
      <c r="J144" s="435"/>
      <c r="K144" s="579"/>
      <c r="L144" s="446"/>
    </row>
    <row r="145" spans="1:12" ht="12.75" customHeight="1" thickBot="1">
      <c r="A145" s="64" t="s">
        <v>414</v>
      </c>
      <c r="B145" s="675"/>
      <c r="C145" s="418"/>
      <c r="D145" s="60"/>
      <c r="E145" s="418"/>
      <c r="F145" s="60"/>
      <c r="G145" s="437"/>
      <c r="H145" s="448"/>
      <c r="I145" s="61"/>
      <c r="J145" s="437"/>
      <c r="K145" s="582"/>
      <c r="L145" s="448"/>
    </row>
    <row r="146" spans="1:12" ht="15" customHeight="1" thickBot="1">
      <c r="A146" s="133" t="s">
        <v>415</v>
      </c>
      <c r="B146" s="681"/>
      <c r="C146" s="423">
        <f>E146+G146</f>
        <v>988245</v>
      </c>
      <c r="D146" s="140">
        <f>F146+H146</f>
        <v>311619</v>
      </c>
      <c r="E146" s="423">
        <f>E145+E136</f>
        <v>960072</v>
      </c>
      <c r="F146" s="140">
        <f>F145+F136</f>
        <v>295841</v>
      </c>
      <c r="G146" s="423">
        <f>G136+G53</f>
        <v>28173</v>
      </c>
      <c r="H146" s="129">
        <f>H136+H53</f>
        <v>15778</v>
      </c>
      <c r="I146" s="135">
        <v>2808</v>
      </c>
      <c r="J146" s="423">
        <v>2808</v>
      </c>
      <c r="K146" s="580"/>
      <c r="L146" s="130"/>
    </row>
    <row r="147" spans="1:12" ht="12.75" customHeight="1">
      <c r="A147" s="62" t="s">
        <v>416</v>
      </c>
      <c r="B147" s="678"/>
      <c r="C147" s="419"/>
      <c r="D147" s="57"/>
      <c r="E147" s="419"/>
      <c r="F147" s="57"/>
      <c r="G147" s="436"/>
      <c r="H147" s="447"/>
      <c r="I147" s="58"/>
      <c r="J147" s="436"/>
      <c r="K147" s="577"/>
      <c r="L147" s="447"/>
    </row>
    <row r="148" spans="1:12" ht="12.75" customHeight="1">
      <c r="A148" s="41" t="s">
        <v>417</v>
      </c>
      <c r="B148" s="679" t="s">
        <v>446</v>
      </c>
      <c r="C148" s="420"/>
      <c r="D148" s="31"/>
      <c r="E148" s="420"/>
      <c r="F148" s="31"/>
      <c r="G148" s="433"/>
      <c r="H148" s="444"/>
      <c r="I148" s="35"/>
      <c r="J148" s="433"/>
      <c r="K148" s="581"/>
      <c r="L148" s="444"/>
    </row>
    <row r="149" spans="1:12" ht="12.75" customHeight="1">
      <c r="A149" s="41" t="s">
        <v>418</v>
      </c>
      <c r="B149" s="679" t="s">
        <v>447</v>
      </c>
      <c r="C149" s="420"/>
      <c r="D149" s="31"/>
      <c r="E149" s="420"/>
      <c r="F149" s="31"/>
      <c r="G149" s="433"/>
      <c r="H149" s="444"/>
      <c r="I149" s="35"/>
      <c r="J149" s="433"/>
      <c r="K149" s="581"/>
      <c r="L149" s="444"/>
    </row>
    <row r="150" spans="1:12" ht="12.75" customHeight="1">
      <c r="A150" s="41" t="s">
        <v>419</v>
      </c>
      <c r="B150" s="679" t="s">
        <v>448</v>
      </c>
      <c r="C150" s="421"/>
      <c r="D150" s="32"/>
      <c r="E150" s="421"/>
      <c r="F150" s="32"/>
      <c r="G150" s="434"/>
      <c r="H150" s="445"/>
      <c r="I150" s="36"/>
      <c r="J150" s="434"/>
      <c r="K150" s="578"/>
      <c r="L150" s="445"/>
    </row>
    <row r="151" spans="1:12" ht="12.75" customHeight="1">
      <c r="A151" s="688" t="s">
        <v>162</v>
      </c>
      <c r="B151" s="679" t="s">
        <v>67</v>
      </c>
      <c r="C151" s="421"/>
      <c r="D151" s="32"/>
      <c r="E151" s="421"/>
      <c r="F151" s="32"/>
      <c r="G151" s="434"/>
      <c r="H151" s="445"/>
      <c r="I151" s="36"/>
      <c r="J151" s="434"/>
      <c r="K151" s="578"/>
      <c r="L151" s="445"/>
    </row>
    <row r="152" spans="1:12" ht="21" customHeight="1">
      <c r="A152" s="688" t="s">
        <v>161</v>
      </c>
      <c r="B152" s="679" t="s">
        <v>68</v>
      </c>
      <c r="C152" s="421"/>
      <c r="D152" s="32"/>
      <c r="E152" s="421"/>
      <c r="F152" s="32"/>
      <c r="G152" s="434"/>
      <c r="H152" s="445"/>
      <c r="I152" s="36"/>
      <c r="J152" s="434"/>
      <c r="K152" s="578"/>
      <c r="L152" s="445"/>
    </row>
    <row r="153" spans="1:12" ht="12.75" customHeight="1">
      <c r="A153" s="688" t="s">
        <v>69</v>
      </c>
      <c r="B153" s="679" t="s">
        <v>68</v>
      </c>
      <c r="C153" s="421"/>
      <c r="D153" s="32"/>
      <c r="E153" s="421"/>
      <c r="F153" s="32"/>
      <c r="G153" s="434"/>
      <c r="H153" s="445"/>
      <c r="I153" s="36"/>
      <c r="J153" s="434"/>
      <c r="K153" s="578"/>
      <c r="L153" s="445"/>
    </row>
    <row r="154" spans="1:12" ht="12.75" customHeight="1">
      <c r="A154" s="41" t="s">
        <v>420</v>
      </c>
      <c r="B154" s="679" t="s">
        <v>449</v>
      </c>
      <c r="C154" s="424"/>
      <c r="D154" s="33"/>
      <c r="E154" s="424"/>
      <c r="F154" s="33"/>
      <c r="G154" s="438"/>
      <c r="H154" s="449"/>
      <c r="I154" s="37"/>
      <c r="J154" s="438"/>
      <c r="K154" s="583"/>
      <c r="L154" s="449"/>
    </row>
    <row r="155" spans="1:12" ht="12.75" customHeight="1">
      <c r="A155" s="41" t="s">
        <v>421</v>
      </c>
      <c r="B155" s="679" t="s">
        <v>450</v>
      </c>
      <c r="C155" s="420"/>
      <c r="D155" s="31"/>
      <c r="E155" s="420"/>
      <c r="F155" s="31"/>
      <c r="G155" s="433"/>
      <c r="H155" s="444"/>
      <c r="I155" s="35"/>
      <c r="J155" s="433"/>
      <c r="K155" s="581"/>
      <c r="L155" s="444"/>
    </row>
    <row r="156" spans="1:12" ht="12.75" customHeight="1">
      <c r="A156" s="41" t="s">
        <v>70</v>
      </c>
      <c r="B156" s="679" t="s">
        <v>706</v>
      </c>
      <c r="C156" s="420"/>
      <c r="D156" s="31"/>
      <c r="E156" s="420"/>
      <c r="F156" s="31"/>
      <c r="G156" s="433"/>
      <c r="H156" s="444"/>
      <c r="I156" s="35"/>
      <c r="J156" s="433"/>
      <c r="K156" s="581"/>
      <c r="L156" s="444"/>
    </row>
    <row r="157" spans="1:12" ht="12.75" customHeight="1">
      <c r="A157" s="41" t="s">
        <v>73</v>
      </c>
      <c r="B157" s="679" t="s">
        <v>708</v>
      </c>
      <c r="C157" s="420"/>
      <c r="D157" s="31"/>
      <c r="E157" s="420"/>
      <c r="F157" s="31"/>
      <c r="G157" s="433"/>
      <c r="H157" s="444"/>
      <c r="I157" s="35"/>
      <c r="J157" s="433"/>
      <c r="K157" s="581"/>
      <c r="L157" s="444"/>
    </row>
    <row r="158" spans="1:12" ht="12.75" customHeight="1">
      <c r="A158" s="41" t="s">
        <v>75</v>
      </c>
      <c r="B158" s="679" t="s">
        <v>71</v>
      </c>
      <c r="C158" s="420"/>
      <c r="D158" s="31"/>
      <c r="E158" s="420"/>
      <c r="F158" s="31"/>
      <c r="G158" s="433"/>
      <c r="H158" s="444"/>
      <c r="I158" s="35"/>
      <c r="J158" s="433"/>
      <c r="K158" s="581"/>
      <c r="L158" s="444"/>
    </row>
    <row r="159" spans="1:12" ht="12.75" customHeight="1">
      <c r="A159" s="41" t="s">
        <v>74</v>
      </c>
      <c r="B159" s="679" t="s">
        <v>72</v>
      </c>
      <c r="C159" s="420"/>
      <c r="D159" s="31"/>
      <c r="E159" s="420"/>
      <c r="F159" s="31"/>
      <c r="G159" s="433"/>
      <c r="H159" s="444"/>
      <c r="I159" s="35"/>
      <c r="J159" s="433"/>
      <c r="K159" s="581"/>
      <c r="L159" s="444"/>
    </row>
    <row r="160" spans="1:12" ht="12.75" customHeight="1">
      <c r="A160" s="41" t="s">
        <v>422</v>
      </c>
      <c r="B160" s="679" t="s">
        <v>451</v>
      </c>
      <c r="C160" s="420"/>
      <c r="D160" s="31"/>
      <c r="E160" s="420"/>
      <c r="F160" s="31"/>
      <c r="G160" s="433"/>
      <c r="H160" s="444"/>
      <c r="I160" s="35"/>
      <c r="J160" s="433"/>
      <c r="K160" s="581"/>
      <c r="L160" s="444"/>
    </row>
    <row r="161" spans="1:12" ht="12.75" customHeight="1">
      <c r="A161" s="41" t="s">
        <v>423</v>
      </c>
      <c r="B161" s="679" t="s">
        <v>452</v>
      </c>
      <c r="C161" s="420"/>
      <c r="D161" s="31"/>
      <c r="E161" s="420"/>
      <c r="F161" s="31"/>
      <c r="G161" s="433"/>
      <c r="H161" s="444"/>
      <c r="I161" s="35"/>
      <c r="J161" s="433"/>
      <c r="K161" s="581"/>
      <c r="L161" s="444"/>
    </row>
    <row r="162" spans="1:12" ht="12.75" customHeight="1">
      <c r="A162" s="41" t="s">
        <v>424</v>
      </c>
      <c r="B162" s="679" t="s">
        <v>453</v>
      </c>
      <c r="C162" s="420"/>
      <c r="D162" s="31">
        <v>2138</v>
      </c>
      <c r="E162" s="420"/>
      <c r="F162" s="31"/>
      <c r="G162" s="433"/>
      <c r="H162" s="444">
        <v>2138</v>
      </c>
      <c r="I162" s="35">
        <v>-2138</v>
      </c>
      <c r="J162" s="433">
        <v>-2138</v>
      </c>
      <c r="K162" s="581"/>
      <c r="L162" s="444"/>
    </row>
    <row r="163" spans="1:12" ht="12.75" customHeight="1">
      <c r="A163" s="41" t="s">
        <v>425</v>
      </c>
      <c r="B163" s="679" t="s">
        <v>454</v>
      </c>
      <c r="C163" s="420"/>
      <c r="D163" s="31"/>
      <c r="E163" s="420"/>
      <c r="F163" s="31"/>
      <c r="G163" s="433"/>
      <c r="H163" s="444"/>
      <c r="I163" s="35"/>
      <c r="J163" s="433"/>
      <c r="K163" s="581"/>
      <c r="L163" s="444"/>
    </row>
    <row r="164" spans="1:12" ht="12.75" customHeight="1">
      <c r="A164" s="41" t="s">
        <v>426</v>
      </c>
      <c r="B164" s="679" t="s">
        <v>455</v>
      </c>
      <c r="C164" s="420"/>
      <c r="D164" s="31"/>
      <c r="E164" s="420"/>
      <c r="F164" s="31"/>
      <c r="G164" s="433"/>
      <c r="H164" s="444"/>
      <c r="I164" s="35"/>
      <c r="J164" s="433"/>
      <c r="K164" s="581"/>
      <c r="L164" s="444"/>
    </row>
    <row r="165" spans="1:12" ht="12.75" customHeight="1">
      <c r="A165" s="41" t="s">
        <v>427</v>
      </c>
      <c r="B165" s="679" t="s">
        <v>456</v>
      </c>
      <c r="C165" s="420"/>
      <c r="D165" s="31"/>
      <c r="E165" s="420"/>
      <c r="F165" s="31"/>
      <c r="G165" s="433"/>
      <c r="H165" s="444"/>
      <c r="I165" s="35"/>
      <c r="J165" s="433"/>
      <c r="K165" s="581"/>
      <c r="L165" s="444"/>
    </row>
    <row r="166" spans="1:12" ht="12.75" customHeight="1">
      <c r="A166" s="41" t="s">
        <v>428</v>
      </c>
      <c r="B166" s="679" t="s">
        <v>457</v>
      </c>
      <c r="C166" s="420"/>
      <c r="D166" s="31"/>
      <c r="E166" s="420"/>
      <c r="F166" s="31"/>
      <c r="G166" s="433"/>
      <c r="H166" s="444"/>
      <c r="I166" s="35"/>
      <c r="J166" s="433"/>
      <c r="K166" s="581"/>
      <c r="L166" s="444"/>
    </row>
    <row r="167" spans="1:12" ht="12.75" customHeight="1" thickBot="1">
      <c r="A167" s="63" t="s">
        <v>429</v>
      </c>
      <c r="B167" s="680" t="s">
        <v>458</v>
      </c>
      <c r="C167" s="425"/>
      <c r="D167" s="65"/>
      <c r="E167" s="425"/>
      <c r="F167" s="65"/>
      <c r="G167" s="439"/>
      <c r="H167" s="450"/>
      <c r="I167" s="66"/>
      <c r="J167" s="439"/>
      <c r="K167" s="584"/>
      <c r="L167" s="450"/>
    </row>
    <row r="168" spans="1:12" ht="12.75" customHeight="1" thickBot="1">
      <c r="A168" s="64" t="s">
        <v>430</v>
      </c>
      <c r="B168" s="682"/>
      <c r="C168" s="426"/>
      <c r="D168" s="68"/>
      <c r="E168" s="426"/>
      <c r="F168" s="68"/>
      <c r="G168" s="440"/>
      <c r="H168" s="451"/>
      <c r="I168" s="69"/>
      <c r="J168" s="440"/>
      <c r="K168" s="585"/>
      <c r="L168" s="451"/>
    </row>
    <row r="169" spans="1:12" ht="15" customHeight="1" thickBot="1">
      <c r="A169" s="133" t="s">
        <v>879</v>
      </c>
      <c r="B169" s="681"/>
      <c r="C169" s="400">
        <f>C168+C146+C162</f>
        <v>988245</v>
      </c>
      <c r="D169" s="129">
        <f>D168+D146+D162</f>
        <v>313757</v>
      </c>
      <c r="E169" s="400">
        <f>E168+E146+E162</f>
        <v>960072</v>
      </c>
      <c r="F169" s="129">
        <f>F168+F146+F162</f>
        <v>295841</v>
      </c>
      <c r="G169" s="400">
        <f>G168+G146</f>
        <v>28173</v>
      </c>
      <c r="H169" s="129">
        <v>17916</v>
      </c>
      <c r="I169" s="145">
        <v>670</v>
      </c>
      <c r="J169" s="400">
        <v>670</v>
      </c>
      <c r="K169" s="580"/>
      <c r="L169" s="129"/>
    </row>
    <row r="170" spans="1:12" ht="12.75" customHeight="1">
      <c r="A170" s="56" t="s">
        <v>431</v>
      </c>
      <c r="B170" s="683" t="s">
        <v>459</v>
      </c>
      <c r="C170" s="427"/>
      <c r="D170" s="70"/>
      <c r="E170" s="427"/>
      <c r="F170" s="70"/>
      <c r="G170" s="441"/>
      <c r="H170" s="452"/>
      <c r="I170" s="71"/>
      <c r="J170" s="605"/>
      <c r="K170" s="611"/>
      <c r="L170" s="452"/>
    </row>
    <row r="171" spans="1:12" ht="12.75" customHeight="1">
      <c r="A171" s="63" t="s">
        <v>55</v>
      </c>
      <c r="B171" s="684" t="s">
        <v>552</v>
      </c>
      <c r="C171" s="422"/>
      <c r="D171" s="50"/>
      <c r="E171" s="422"/>
      <c r="F171" s="50"/>
      <c r="G171" s="435"/>
      <c r="H171" s="446"/>
      <c r="I171" s="51"/>
      <c r="J171" s="606"/>
      <c r="K171" s="612"/>
      <c r="L171" s="446"/>
    </row>
    <row r="172" spans="1:12" ht="12.75" customHeight="1" thickBot="1">
      <c r="A172" s="63" t="s">
        <v>76</v>
      </c>
      <c r="B172" s="684" t="s">
        <v>552</v>
      </c>
      <c r="C172" s="422"/>
      <c r="D172" s="50"/>
      <c r="E172" s="422"/>
      <c r="F172" s="50"/>
      <c r="G172" s="435"/>
      <c r="H172" s="446"/>
      <c r="I172" s="51"/>
      <c r="J172" s="606"/>
      <c r="K172" s="612"/>
      <c r="L172" s="446"/>
    </row>
    <row r="173" spans="1:12" ht="23.25" customHeight="1" thickBot="1">
      <c r="A173" s="689" t="s">
        <v>77</v>
      </c>
      <c r="B173" s="685" t="s">
        <v>556</v>
      </c>
      <c r="C173" s="418"/>
      <c r="D173" s="60"/>
      <c r="E173" s="418"/>
      <c r="F173" s="60"/>
      <c r="G173" s="597"/>
      <c r="H173" s="60"/>
      <c r="I173" s="558"/>
      <c r="J173" s="607"/>
      <c r="K173" s="613"/>
      <c r="L173" s="60"/>
    </row>
    <row r="174" spans="1:12" ht="15" customHeight="1">
      <c r="A174" s="56" t="s">
        <v>53</v>
      </c>
      <c r="B174" s="686" t="s">
        <v>557</v>
      </c>
      <c r="C174" s="427"/>
      <c r="D174" s="88">
        <v>-112694</v>
      </c>
      <c r="E174" s="464"/>
      <c r="F174" s="596">
        <v>-96420</v>
      </c>
      <c r="G174" s="598"/>
      <c r="H174" s="596">
        <v>-16274</v>
      </c>
      <c r="I174" s="71"/>
      <c r="J174" s="605"/>
      <c r="K174" s="614"/>
      <c r="L174" s="452"/>
    </row>
    <row r="175" spans="1:12" ht="12.75" customHeight="1">
      <c r="A175" s="56" t="s">
        <v>54</v>
      </c>
      <c r="B175" s="687" t="s">
        <v>558</v>
      </c>
      <c r="C175" s="420"/>
      <c r="D175" s="31"/>
      <c r="E175" s="420"/>
      <c r="F175" s="87"/>
      <c r="G175" s="433"/>
      <c r="H175" s="444"/>
      <c r="I175" s="35"/>
      <c r="J175" s="608"/>
      <c r="K175" s="615"/>
      <c r="L175" s="444"/>
    </row>
    <row r="176" spans="1:12" ht="12.75" customHeight="1">
      <c r="A176" s="56" t="s">
        <v>56</v>
      </c>
      <c r="B176" s="687" t="s">
        <v>559</v>
      </c>
      <c r="C176" s="420"/>
      <c r="D176" s="31">
        <v>0</v>
      </c>
      <c r="E176" s="420"/>
      <c r="F176" s="86"/>
      <c r="G176" s="433"/>
      <c r="H176" s="444"/>
      <c r="I176" s="35"/>
      <c r="J176" s="608"/>
      <c r="K176" s="615"/>
      <c r="L176" s="444"/>
    </row>
    <row r="177" spans="1:12" ht="12.75" customHeight="1">
      <c r="A177" s="41" t="s">
        <v>899</v>
      </c>
      <c r="B177" s="684" t="s">
        <v>460</v>
      </c>
      <c r="C177" s="420"/>
      <c r="D177" s="31"/>
      <c r="E177" s="420"/>
      <c r="F177" s="57"/>
      <c r="G177" s="433"/>
      <c r="H177" s="444"/>
      <c r="I177" s="35"/>
      <c r="J177" s="608"/>
      <c r="K177" s="615"/>
      <c r="L177" s="444"/>
    </row>
    <row r="178" spans="1:12" ht="12.75" customHeight="1" thickBot="1">
      <c r="A178" s="63" t="s">
        <v>432</v>
      </c>
      <c r="B178" s="684" t="s">
        <v>461</v>
      </c>
      <c r="C178" s="425"/>
      <c r="D178" s="65"/>
      <c r="E178" s="425"/>
      <c r="F178" s="65"/>
      <c r="G178" s="439"/>
      <c r="H178" s="450"/>
      <c r="I178" s="66"/>
      <c r="J178" s="609"/>
      <c r="K178" s="616"/>
      <c r="L178" s="450"/>
    </row>
    <row r="179" spans="1:12" ht="15" customHeight="1" thickBot="1">
      <c r="A179" s="72" t="s">
        <v>433</v>
      </c>
      <c r="B179" s="682"/>
      <c r="C179" s="428">
        <f>C169+C173</f>
        <v>988245</v>
      </c>
      <c r="D179" s="67">
        <v>201063</v>
      </c>
      <c r="E179" s="428">
        <f>E169+E173</f>
        <v>960072</v>
      </c>
      <c r="F179" s="67">
        <v>199421</v>
      </c>
      <c r="G179" s="428">
        <f>G169+G173</f>
        <v>28173</v>
      </c>
      <c r="H179" s="67">
        <v>1642</v>
      </c>
      <c r="I179" s="374">
        <v>670</v>
      </c>
      <c r="J179" s="610">
        <v>670</v>
      </c>
      <c r="K179" s="617"/>
      <c r="L179" s="604"/>
    </row>
    <row r="180" spans="1:12" ht="12.75" customHeight="1" thickBot="1">
      <c r="A180" s="72" t="s">
        <v>434</v>
      </c>
      <c r="B180" s="682"/>
      <c r="C180" s="429" t="s">
        <v>466</v>
      </c>
      <c r="D180" s="74" t="s">
        <v>466</v>
      </c>
      <c r="E180" s="428">
        <v>28173</v>
      </c>
      <c r="F180" s="67">
        <v>1642</v>
      </c>
      <c r="G180" s="442">
        <v>28173</v>
      </c>
      <c r="H180" s="67">
        <v>-1642</v>
      </c>
      <c r="I180" s="699" t="s">
        <v>46</v>
      </c>
      <c r="J180" s="700" t="s">
        <v>466</v>
      </c>
      <c r="K180" s="701" t="s">
        <v>466</v>
      </c>
      <c r="L180" s="702" t="s">
        <v>466</v>
      </c>
    </row>
    <row r="181" spans="1:12" ht="21.75" customHeight="1" thickBot="1">
      <c r="A181" s="136" t="s">
        <v>435</v>
      </c>
      <c r="B181" s="515"/>
      <c r="C181" s="430">
        <v>988245</v>
      </c>
      <c r="D181" s="137">
        <v>201063</v>
      </c>
      <c r="E181" s="430">
        <v>988245</v>
      </c>
      <c r="F181" s="137">
        <f>F179+F180</f>
        <v>201063</v>
      </c>
      <c r="G181" s="443">
        <v>0</v>
      </c>
      <c r="H181" s="137">
        <f>H179+H180</f>
        <v>0</v>
      </c>
      <c r="I181" s="518">
        <v>670</v>
      </c>
      <c r="J181" s="864">
        <v>670</v>
      </c>
      <c r="K181" s="703" t="s">
        <v>46</v>
      </c>
      <c r="L181" s="704" t="s">
        <v>46</v>
      </c>
    </row>
    <row r="182" spans="1:9" ht="10.5" customHeight="1">
      <c r="A182" s="52"/>
      <c r="B182" s="523"/>
      <c r="C182" s="53"/>
      <c r="D182" s="76" t="s">
        <v>467</v>
      </c>
      <c r="E182" s="53"/>
      <c r="F182" s="53"/>
      <c r="G182" s="54"/>
      <c r="H182" s="54"/>
      <c r="I182" s="54"/>
    </row>
    <row r="183" spans="1:9" ht="1.5" customHeight="1">
      <c r="A183" s="52"/>
      <c r="B183" s="523"/>
      <c r="C183" s="53"/>
      <c r="D183" s="53"/>
      <c r="E183" s="53"/>
      <c r="F183" s="53"/>
      <c r="G183" s="54"/>
      <c r="H183" s="54"/>
      <c r="I183" s="54"/>
    </row>
    <row r="184" spans="1:12" ht="10.5" customHeight="1">
      <c r="A184" s="1098" t="s">
        <v>904</v>
      </c>
      <c r="B184" s="1098"/>
      <c r="C184" s="1098"/>
      <c r="D184" s="1098"/>
      <c r="E184" s="1098"/>
      <c r="F184" s="1098"/>
      <c r="G184" s="1098"/>
      <c r="H184" s="1098"/>
      <c r="I184" s="1098"/>
      <c r="J184" s="1099"/>
      <c r="K184" s="1099"/>
      <c r="L184" s="1099"/>
    </row>
    <row r="185" ht="4.5" customHeight="1" thickBot="1">
      <c r="L185" s="787" t="s">
        <v>349</v>
      </c>
    </row>
    <row r="186" spans="1:12" ht="9.75" customHeight="1" thickBot="1">
      <c r="A186" s="777"/>
      <c r="B186" s="127"/>
      <c r="C186" s="1111" t="s">
        <v>294</v>
      </c>
      <c r="D186" s="1112"/>
      <c r="E186" s="781" t="s">
        <v>296</v>
      </c>
      <c r="F186" s="782"/>
      <c r="G186" s="782"/>
      <c r="H186" s="782"/>
      <c r="I186" s="525" t="s">
        <v>299</v>
      </c>
      <c r="J186" s="781" t="s">
        <v>296</v>
      </c>
      <c r="K186" s="782"/>
      <c r="L186" s="783"/>
    </row>
    <row r="187" spans="1:12" ht="9.75" customHeight="1" thickBot="1">
      <c r="A187" s="116" t="s">
        <v>291</v>
      </c>
      <c r="B187" s="528" t="s">
        <v>293</v>
      </c>
      <c r="C187" s="1113" t="s">
        <v>295</v>
      </c>
      <c r="D187" s="1114"/>
      <c r="E187" s="1102" t="s">
        <v>297</v>
      </c>
      <c r="F187" s="1103"/>
      <c r="G187" s="1102" t="s">
        <v>298</v>
      </c>
      <c r="H187" s="1121"/>
      <c r="I187" s="120" t="s">
        <v>300</v>
      </c>
      <c r="J187" s="1108" t="s">
        <v>35</v>
      </c>
      <c r="K187" s="1108" t="s">
        <v>36</v>
      </c>
      <c r="L187" s="1108" t="s">
        <v>37</v>
      </c>
    </row>
    <row r="188" spans="1:12" ht="9.75" customHeight="1">
      <c r="A188" s="116" t="s">
        <v>292</v>
      </c>
      <c r="B188" s="529" t="s">
        <v>399</v>
      </c>
      <c r="C188" s="525" t="s">
        <v>302</v>
      </c>
      <c r="D188" s="525" t="s">
        <v>304</v>
      </c>
      <c r="E188" s="525" t="s">
        <v>302</v>
      </c>
      <c r="F188" s="525" t="s">
        <v>304</v>
      </c>
      <c r="G188" s="780" t="s">
        <v>302</v>
      </c>
      <c r="H188" s="779" t="s">
        <v>304</v>
      </c>
      <c r="I188" s="120" t="s">
        <v>301</v>
      </c>
      <c r="J188" s="1109"/>
      <c r="K188" s="1109"/>
      <c r="L188" s="1109"/>
    </row>
    <row r="189" spans="1:12" ht="9.75" customHeight="1" thickBot="1">
      <c r="A189" s="778"/>
      <c r="B189" s="530" t="s">
        <v>400</v>
      </c>
      <c r="C189" s="786" t="s">
        <v>303</v>
      </c>
      <c r="D189" s="786" t="s">
        <v>305</v>
      </c>
      <c r="E189" s="786" t="s">
        <v>303</v>
      </c>
      <c r="F189" s="786" t="s">
        <v>305</v>
      </c>
      <c r="G189" s="785" t="s">
        <v>303</v>
      </c>
      <c r="H189" s="784" t="s">
        <v>305</v>
      </c>
      <c r="I189" s="120"/>
      <c r="J189" s="1110"/>
      <c r="K189" s="1110"/>
      <c r="L189" s="1110"/>
    </row>
    <row r="190" spans="1:12" s="765" customFormat="1" ht="7.5" customHeight="1" thickBot="1">
      <c r="A190" s="758"/>
      <c r="B190" s="759"/>
      <c r="C190" s="759" t="s">
        <v>306</v>
      </c>
      <c r="D190" s="760" t="s">
        <v>307</v>
      </c>
      <c r="E190" s="759">
        <v>3</v>
      </c>
      <c r="F190" s="760">
        <v>4</v>
      </c>
      <c r="G190" s="761">
        <v>5</v>
      </c>
      <c r="H190" s="760">
        <v>6</v>
      </c>
      <c r="I190" s="755" t="s">
        <v>34</v>
      </c>
      <c r="J190" s="762">
        <v>8</v>
      </c>
      <c r="K190" s="763">
        <v>9</v>
      </c>
      <c r="L190" s="764">
        <v>10</v>
      </c>
    </row>
    <row r="191" spans="1:12" ht="12.75" customHeight="1" thickBot="1">
      <c r="A191" s="706" t="s">
        <v>468</v>
      </c>
      <c r="B191" s="707"/>
      <c r="C191" s="708"/>
      <c r="D191" s="709"/>
      <c r="E191" s="710"/>
      <c r="F191" s="709"/>
      <c r="G191" s="710"/>
      <c r="H191" s="709"/>
      <c r="I191" s="711"/>
      <c r="J191" s="710"/>
      <c r="K191" s="712"/>
      <c r="L191" s="709"/>
    </row>
    <row r="192" spans="1:12" ht="9" customHeight="1" thickBot="1">
      <c r="A192" s="766" t="s">
        <v>469</v>
      </c>
      <c r="B192" s="767" t="s">
        <v>371</v>
      </c>
      <c r="C192" s="730"/>
      <c r="D192" s="60"/>
      <c r="E192" s="431"/>
      <c r="F192" s="432"/>
      <c r="G192" s="431"/>
      <c r="H192" s="432"/>
      <c r="I192" s="73"/>
      <c r="J192" s="431"/>
      <c r="K192" s="574"/>
      <c r="L192" s="586"/>
    </row>
    <row r="193" spans="1:12" ht="9" customHeight="1">
      <c r="A193" s="768" t="s">
        <v>91</v>
      </c>
      <c r="B193" s="769" t="s">
        <v>97</v>
      </c>
      <c r="C193" s="459"/>
      <c r="D193" s="714"/>
      <c r="E193" s="715"/>
      <c r="F193" s="88"/>
      <c r="G193" s="716"/>
      <c r="H193" s="717"/>
      <c r="I193" s="718"/>
      <c r="J193" s="716"/>
      <c r="K193" s="719"/>
      <c r="L193" s="717"/>
    </row>
    <row r="194" spans="1:12" ht="9" customHeight="1">
      <c r="A194" s="770" t="s">
        <v>92</v>
      </c>
      <c r="B194" s="771" t="s">
        <v>98</v>
      </c>
      <c r="C194" s="457"/>
      <c r="D194" s="85"/>
      <c r="E194" s="461"/>
      <c r="F194" s="86"/>
      <c r="G194" s="465"/>
      <c r="H194" s="77"/>
      <c r="I194" s="453"/>
      <c r="J194" s="465"/>
      <c r="K194" s="641"/>
      <c r="L194" s="77"/>
    </row>
    <row r="195" spans="1:12" ht="9" customHeight="1">
      <c r="A195" s="770" t="s">
        <v>93</v>
      </c>
      <c r="B195" s="771" t="s">
        <v>99</v>
      </c>
      <c r="C195" s="457"/>
      <c r="D195" s="85"/>
      <c r="E195" s="461"/>
      <c r="F195" s="86"/>
      <c r="G195" s="465"/>
      <c r="H195" s="77"/>
      <c r="I195" s="453"/>
      <c r="J195" s="465"/>
      <c r="K195" s="641"/>
      <c r="L195" s="77"/>
    </row>
    <row r="196" spans="1:12" ht="9" customHeight="1">
      <c r="A196" s="770" t="s">
        <v>94</v>
      </c>
      <c r="B196" s="771" t="s">
        <v>100</v>
      </c>
      <c r="C196" s="457"/>
      <c r="D196" s="85"/>
      <c r="E196" s="461"/>
      <c r="F196" s="86"/>
      <c r="G196" s="465"/>
      <c r="H196" s="77"/>
      <c r="I196" s="453"/>
      <c r="J196" s="465"/>
      <c r="K196" s="641"/>
      <c r="L196" s="77"/>
    </row>
    <row r="197" spans="1:12" ht="9" customHeight="1">
      <c r="A197" s="770" t="s">
        <v>95</v>
      </c>
      <c r="B197" s="771" t="s">
        <v>101</v>
      </c>
      <c r="C197" s="457"/>
      <c r="D197" s="85"/>
      <c r="E197" s="461"/>
      <c r="F197" s="86"/>
      <c r="G197" s="465"/>
      <c r="H197" s="77"/>
      <c r="I197" s="453"/>
      <c r="J197" s="465"/>
      <c r="K197" s="641"/>
      <c r="L197" s="77"/>
    </row>
    <row r="198" spans="1:12" ht="9" customHeight="1" thickBot="1">
      <c r="A198" s="772" t="s">
        <v>96</v>
      </c>
      <c r="B198" s="773" t="s">
        <v>102</v>
      </c>
      <c r="C198" s="720"/>
      <c r="D198" s="721"/>
      <c r="E198" s="722"/>
      <c r="F198" s="723"/>
      <c r="G198" s="724"/>
      <c r="H198" s="725"/>
      <c r="I198" s="726"/>
      <c r="J198" s="724"/>
      <c r="K198" s="727"/>
      <c r="L198" s="725"/>
    </row>
    <row r="199" spans="1:12" ht="9" customHeight="1" thickBot="1">
      <c r="A199" s="774" t="s">
        <v>470</v>
      </c>
      <c r="B199" s="767" t="s">
        <v>327</v>
      </c>
      <c r="C199" s="730"/>
      <c r="D199" s="432"/>
      <c r="E199" s="431"/>
      <c r="F199" s="60"/>
      <c r="G199" s="732"/>
      <c r="H199" s="586"/>
      <c r="I199" s="73"/>
      <c r="J199" s="732"/>
      <c r="K199" s="733"/>
      <c r="L199" s="586"/>
    </row>
    <row r="200" spans="1:12" ht="9" customHeight="1">
      <c r="A200" s="768" t="s">
        <v>91</v>
      </c>
      <c r="B200" s="769" t="s">
        <v>103</v>
      </c>
      <c r="C200" s="459"/>
      <c r="D200" s="714"/>
      <c r="E200" s="715"/>
      <c r="F200" s="88"/>
      <c r="G200" s="716"/>
      <c r="H200" s="717"/>
      <c r="I200" s="718"/>
      <c r="J200" s="716"/>
      <c r="K200" s="719"/>
      <c r="L200" s="717"/>
    </row>
    <row r="201" spans="1:12" ht="9" customHeight="1">
      <c r="A201" s="770" t="s">
        <v>92</v>
      </c>
      <c r="B201" s="771" t="s">
        <v>104</v>
      </c>
      <c r="C201" s="457"/>
      <c r="D201" s="85"/>
      <c r="E201" s="461"/>
      <c r="F201" s="86"/>
      <c r="G201" s="465"/>
      <c r="H201" s="77"/>
      <c r="I201" s="453"/>
      <c r="J201" s="465"/>
      <c r="K201" s="641"/>
      <c r="L201" s="77"/>
    </row>
    <row r="202" spans="1:12" ht="9" customHeight="1">
      <c r="A202" s="770" t="s">
        <v>93</v>
      </c>
      <c r="B202" s="769" t="s">
        <v>105</v>
      </c>
      <c r="C202" s="457"/>
      <c r="D202" s="85"/>
      <c r="E202" s="461"/>
      <c r="F202" s="86"/>
      <c r="G202" s="465"/>
      <c r="H202" s="77"/>
      <c r="I202" s="453"/>
      <c r="J202" s="465"/>
      <c r="K202" s="641"/>
      <c r="L202" s="77"/>
    </row>
    <row r="203" spans="1:12" ht="9" customHeight="1">
      <c r="A203" s="770" t="s">
        <v>94</v>
      </c>
      <c r="B203" s="771" t="s">
        <v>106</v>
      </c>
      <c r="C203" s="457"/>
      <c r="D203" s="85"/>
      <c r="E203" s="461"/>
      <c r="F203" s="86"/>
      <c r="G203" s="465"/>
      <c r="H203" s="77"/>
      <c r="I203" s="453"/>
      <c r="J203" s="465"/>
      <c r="K203" s="641"/>
      <c r="L203" s="77"/>
    </row>
    <row r="204" spans="1:12" ht="9" customHeight="1">
      <c r="A204" s="770" t="s">
        <v>95</v>
      </c>
      <c r="B204" s="769" t="s">
        <v>107</v>
      </c>
      <c r="C204" s="457"/>
      <c r="D204" s="85"/>
      <c r="E204" s="461"/>
      <c r="F204" s="86"/>
      <c r="G204" s="465"/>
      <c r="H204" s="77"/>
      <c r="I204" s="453"/>
      <c r="J204" s="465"/>
      <c r="K204" s="641"/>
      <c r="L204" s="77"/>
    </row>
    <row r="205" spans="1:12" ht="9" customHeight="1" thickBot="1">
      <c r="A205" s="775" t="s">
        <v>96</v>
      </c>
      <c r="B205" s="776" t="s">
        <v>108</v>
      </c>
      <c r="C205" s="458"/>
      <c r="D205" s="736"/>
      <c r="E205" s="737"/>
      <c r="F205" s="87"/>
      <c r="G205" s="738"/>
      <c r="H205" s="739"/>
      <c r="I205" s="740"/>
      <c r="J205" s="738"/>
      <c r="K205" s="741"/>
      <c r="L205" s="739"/>
    </row>
    <row r="206" spans="1:12" ht="12" customHeight="1" thickBot="1">
      <c r="A206" s="731" t="s">
        <v>122</v>
      </c>
      <c r="B206" s="729" t="s">
        <v>109</v>
      </c>
      <c r="C206" s="418">
        <v>957885</v>
      </c>
      <c r="D206" s="60">
        <v>199246</v>
      </c>
      <c r="E206" s="418">
        <v>957885</v>
      </c>
      <c r="F206" s="60">
        <v>199246</v>
      </c>
      <c r="G206" s="732"/>
      <c r="H206" s="586"/>
      <c r="I206" s="73">
        <v>670</v>
      </c>
      <c r="J206" s="732">
        <v>670</v>
      </c>
      <c r="K206" s="733"/>
      <c r="L206" s="586"/>
    </row>
    <row r="207" spans="1:12" ht="12" customHeight="1">
      <c r="A207" s="713" t="s">
        <v>91</v>
      </c>
      <c r="B207" s="524" t="s">
        <v>110</v>
      </c>
      <c r="C207" s="715">
        <v>655227</v>
      </c>
      <c r="D207" s="88">
        <v>134953</v>
      </c>
      <c r="E207" s="715">
        <v>655227</v>
      </c>
      <c r="F207" s="88">
        <v>134953</v>
      </c>
      <c r="G207" s="716"/>
      <c r="H207" s="717"/>
      <c r="I207" s="718"/>
      <c r="J207" s="716"/>
      <c r="K207" s="719"/>
      <c r="L207" s="717"/>
    </row>
    <row r="208" spans="1:12" ht="12" customHeight="1">
      <c r="A208" s="81" t="s">
        <v>92</v>
      </c>
      <c r="B208" s="705" t="s">
        <v>111</v>
      </c>
      <c r="C208" s="461">
        <v>8590</v>
      </c>
      <c r="D208" s="86">
        <v>1906</v>
      </c>
      <c r="E208" s="461">
        <v>8590</v>
      </c>
      <c r="F208" s="86">
        <v>1906</v>
      </c>
      <c r="G208" s="465"/>
      <c r="H208" s="77"/>
      <c r="I208" s="453"/>
      <c r="J208" s="465"/>
      <c r="K208" s="641"/>
      <c r="L208" s="77"/>
    </row>
    <row r="209" spans="1:12" ht="12" customHeight="1">
      <c r="A209" s="81" t="s">
        <v>93</v>
      </c>
      <c r="B209" s="524" t="s">
        <v>112</v>
      </c>
      <c r="C209" s="461">
        <v>142137</v>
      </c>
      <c r="D209" s="86">
        <v>29435</v>
      </c>
      <c r="E209" s="461">
        <v>142137</v>
      </c>
      <c r="F209" s="86">
        <v>29435</v>
      </c>
      <c r="G209" s="465"/>
      <c r="H209" s="77"/>
      <c r="I209" s="453"/>
      <c r="J209" s="465"/>
      <c r="K209" s="641"/>
      <c r="L209" s="77"/>
    </row>
    <row r="210" spans="1:12" ht="12" customHeight="1">
      <c r="A210" s="81" t="s">
        <v>94</v>
      </c>
      <c r="B210" s="705" t="s">
        <v>113</v>
      </c>
      <c r="C210" s="461">
        <v>117131</v>
      </c>
      <c r="D210" s="86">
        <v>25929</v>
      </c>
      <c r="E210" s="461">
        <v>117131</v>
      </c>
      <c r="F210" s="86">
        <v>25929</v>
      </c>
      <c r="G210" s="465"/>
      <c r="H210" s="77"/>
      <c r="I210" s="453">
        <v>670</v>
      </c>
      <c r="J210" s="465">
        <v>670</v>
      </c>
      <c r="K210" s="641"/>
      <c r="L210" s="77"/>
    </row>
    <row r="211" spans="1:12" ht="12" customHeight="1">
      <c r="A211" s="81" t="s">
        <v>95</v>
      </c>
      <c r="B211" s="524" t="s">
        <v>114</v>
      </c>
      <c r="C211" s="461">
        <v>34800</v>
      </c>
      <c r="D211" s="86">
        <v>7023</v>
      </c>
      <c r="E211" s="461">
        <v>34800</v>
      </c>
      <c r="F211" s="86">
        <v>7023</v>
      </c>
      <c r="G211" s="465"/>
      <c r="H211" s="77"/>
      <c r="I211" s="453"/>
      <c r="J211" s="465"/>
      <c r="K211" s="641"/>
      <c r="L211" s="77"/>
    </row>
    <row r="212" spans="1:12" ht="12" customHeight="1" thickBot="1">
      <c r="A212" s="82" t="s">
        <v>96</v>
      </c>
      <c r="B212" s="735" t="s">
        <v>115</v>
      </c>
      <c r="C212" s="458">
        <f>C106-C247</f>
        <v>0</v>
      </c>
      <c r="D212" s="723">
        <f>D106-D247</f>
        <v>0</v>
      </c>
      <c r="E212" s="737">
        <f>C212</f>
        <v>0</v>
      </c>
      <c r="F212" s="87">
        <f>D212</f>
        <v>0</v>
      </c>
      <c r="G212" s="738"/>
      <c r="H212" s="739"/>
      <c r="I212" s="740"/>
      <c r="J212" s="738"/>
      <c r="K212" s="741"/>
      <c r="L212" s="739"/>
    </row>
    <row r="213" spans="1:12" ht="9" customHeight="1" thickBot="1">
      <c r="A213" s="766" t="s">
        <v>138</v>
      </c>
      <c r="B213" s="767" t="s">
        <v>334</v>
      </c>
      <c r="C213" s="730"/>
      <c r="D213" s="60"/>
      <c r="E213" s="418"/>
      <c r="F213" s="60"/>
      <c r="G213" s="597"/>
      <c r="H213" s="448"/>
      <c r="I213" s="61"/>
      <c r="J213" s="597"/>
      <c r="K213" s="582"/>
      <c r="L213" s="448"/>
    </row>
    <row r="214" spans="1:12" ht="9" customHeight="1">
      <c r="A214" s="768" t="s">
        <v>91</v>
      </c>
      <c r="B214" s="769" t="s">
        <v>116</v>
      </c>
      <c r="C214" s="459"/>
      <c r="D214" s="714"/>
      <c r="E214" s="715"/>
      <c r="F214" s="88"/>
      <c r="G214" s="716"/>
      <c r="H214" s="717"/>
      <c r="I214" s="718"/>
      <c r="J214" s="716"/>
      <c r="K214" s="719"/>
      <c r="L214" s="717"/>
    </row>
    <row r="215" spans="1:12" ht="9" customHeight="1">
      <c r="A215" s="770" t="s">
        <v>92</v>
      </c>
      <c r="B215" s="771" t="s">
        <v>117</v>
      </c>
      <c r="C215" s="457"/>
      <c r="D215" s="85"/>
      <c r="E215" s="461"/>
      <c r="F215" s="86"/>
      <c r="G215" s="465"/>
      <c r="H215" s="77"/>
      <c r="I215" s="453"/>
      <c r="J215" s="465"/>
      <c r="K215" s="641"/>
      <c r="L215" s="77"/>
    </row>
    <row r="216" spans="1:12" ht="9" customHeight="1">
      <c r="A216" s="770" t="s">
        <v>93</v>
      </c>
      <c r="B216" s="769" t="s">
        <v>118</v>
      </c>
      <c r="C216" s="457"/>
      <c r="D216" s="85"/>
      <c r="E216" s="461"/>
      <c r="F216" s="86"/>
      <c r="G216" s="465"/>
      <c r="H216" s="77"/>
      <c r="I216" s="453"/>
      <c r="J216" s="465"/>
      <c r="K216" s="641"/>
      <c r="L216" s="77"/>
    </row>
    <row r="217" spans="1:12" ht="9" customHeight="1">
      <c r="A217" s="770" t="s">
        <v>94</v>
      </c>
      <c r="B217" s="771" t="s">
        <v>119</v>
      </c>
      <c r="C217" s="457"/>
      <c r="D217" s="85"/>
      <c r="E217" s="461"/>
      <c r="F217" s="86"/>
      <c r="G217" s="465"/>
      <c r="H217" s="77"/>
      <c r="I217" s="453"/>
      <c r="J217" s="465"/>
      <c r="K217" s="641"/>
      <c r="L217" s="77"/>
    </row>
    <row r="218" spans="1:12" ht="9" customHeight="1">
      <c r="A218" s="770" t="s">
        <v>95</v>
      </c>
      <c r="B218" s="769" t="s">
        <v>120</v>
      </c>
      <c r="C218" s="457"/>
      <c r="D218" s="85"/>
      <c r="E218" s="461"/>
      <c r="F218" s="86"/>
      <c r="G218" s="465"/>
      <c r="H218" s="77"/>
      <c r="I218" s="453"/>
      <c r="J218" s="465"/>
      <c r="K218" s="641"/>
      <c r="L218" s="77"/>
    </row>
    <row r="219" spans="1:12" ht="9" customHeight="1" thickBot="1">
      <c r="A219" s="775" t="s">
        <v>96</v>
      </c>
      <c r="B219" s="776" t="s">
        <v>121</v>
      </c>
      <c r="C219" s="458"/>
      <c r="D219" s="736"/>
      <c r="E219" s="737"/>
      <c r="F219" s="87"/>
      <c r="G219" s="738"/>
      <c r="H219" s="739"/>
      <c r="I219" s="740"/>
      <c r="J219" s="738"/>
      <c r="K219" s="741"/>
      <c r="L219" s="739"/>
    </row>
    <row r="220" spans="1:12" ht="9" customHeight="1" thickBot="1">
      <c r="A220" s="766" t="s">
        <v>473</v>
      </c>
      <c r="B220" s="767" t="s">
        <v>129</v>
      </c>
      <c r="C220" s="730"/>
      <c r="D220" s="60"/>
      <c r="E220" s="418"/>
      <c r="F220" s="60"/>
      <c r="G220" s="597"/>
      <c r="H220" s="448"/>
      <c r="I220" s="61"/>
      <c r="J220" s="597"/>
      <c r="K220" s="582"/>
      <c r="L220" s="448"/>
    </row>
    <row r="221" spans="1:12" ht="9" customHeight="1">
      <c r="A221" s="768" t="s">
        <v>91</v>
      </c>
      <c r="B221" s="769" t="s">
        <v>123</v>
      </c>
      <c r="C221" s="459"/>
      <c r="D221" s="714"/>
      <c r="E221" s="715"/>
      <c r="F221" s="88"/>
      <c r="G221" s="716"/>
      <c r="H221" s="717"/>
      <c r="I221" s="718"/>
      <c r="J221" s="716"/>
      <c r="K221" s="719"/>
      <c r="L221" s="717"/>
    </row>
    <row r="222" spans="1:12" ht="9" customHeight="1">
      <c r="A222" s="770" t="s">
        <v>92</v>
      </c>
      <c r="B222" s="771" t="s">
        <v>124</v>
      </c>
      <c r="C222" s="457"/>
      <c r="D222" s="85"/>
      <c r="E222" s="461"/>
      <c r="F222" s="86"/>
      <c r="G222" s="465"/>
      <c r="H222" s="77"/>
      <c r="I222" s="453"/>
      <c r="J222" s="465"/>
      <c r="K222" s="641"/>
      <c r="L222" s="77"/>
    </row>
    <row r="223" spans="1:12" ht="9" customHeight="1">
      <c r="A223" s="770" t="s">
        <v>93</v>
      </c>
      <c r="B223" s="769" t="s">
        <v>125</v>
      </c>
      <c r="C223" s="457"/>
      <c r="D223" s="85"/>
      <c r="E223" s="461"/>
      <c r="F223" s="86"/>
      <c r="G223" s="465"/>
      <c r="H223" s="77"/>
      <c r="I223" s="453"/>
      <c r="J223" s="465"/>
      <c r="K223" s="641"/>
      <c r="L223" s="77"/>
    </row>
    <row r="224" spans="1:12" ht="9" customHeight="1">
      <c r="A224" s="770" t="s">
        <v>94</v>
      </c>
      <c r="B224" s="771" t="s">
        <v>126</v>
      </c>
      <c r="C224" s="457"/>
      <c r="D224" s="85"/>
      <c r="E224" s="461"/>
      <c r="F224" s="86"/>
      <c r="G224" s="465"/>
      <c r="H224" s="77"/>
      <c r="I224" s="453"/>
      <c r="J224" s="465"/>
      <c r="K224" s="641"/>
      <c r="L224" s="77"/>
    </row>
    <row r="225" spans="1:12" ht="9" customHeight="1">
      <c r="A225" s="770" t="s">
        <v>95</v>
      </c>
      <c r="B225" s="769" t="s">
        <v>127</v>
      </c>
      <c r="C225" s="457"/>
      <c r="D225" s="85"/>
      <c r="E225" s="461"/>
      <c r="F225" s="86"/>
      <c r="G225" s="465"/>
      <c r="H225" s="77"/>
      <c r="I225" s="453"/>
      <c r="J225" s="465"/>
      <c r="K225" s="641"/>
      <c r="L225" s="77"/>
    </row>
    <row r="226" spans="1:12" ht="9" customHeight="1" thickBot="1">
      <c r="A226" s="775" t="s">
        <v>96</v>
      </c>
      <c r="B226" s="776" t="s">
        <v>128</v>
      </c>
      <c r="C226" s="458"/>
      <c r="D226" s="736"/>
      <c r="E226" s="737"/>
      <c r="F226" s="87"/>
      <c r="G226" s="738"/>
      <c r="H226" s="739"/>
      <c r="I226" s="740"/>
      <c r="J226" s="738"/>
      <c r="K226" s="741"/>
      <c r="L226" s="739"/>
    </row>
    <row r="227" spans="1:12" ht="9" customHeight="1" thickBot="1">
      <c r="A227" s="766" t="s">
        <v>474</v>
      </c>
      <c r="B227" s="767" t="s">
        <v>130</v>
      </c>
      <c r="C227" s="730"/>
      <c r="D227" s="60"/>
      <c r="E227" s="418"/>
      <c r="F227" s="60"/>
      <c r="G227" s="597"/>
      <c r="H227" s="448"/>
      <c r="I227" s="61"/>
      <c r="J227" s="597"/>
      <c r="K227" s="582"/>
      <c r="L227" s="448"/>
    </row>
    <row r="228" spans="1:12" ht="9" customHeight="1">
      <c r="A228" s="768" t="s">
        <v>91</v>
      </c>
      <c r="B228" s="769" t="s">
        <v>131</v>
      </c>
      <c r="C228" s="459"/>
      <c r="D228" s="714"/>
      <c r="E228" s="715"/>
      <c r="F228" s="88"/>
      <c r="G228" s="716"/>
      <c r="H228" s="717"/>
      <c r="I228" s="718"/>
      <c r="J228" s="716"/>
      <c r="K228" s="719"/>
      <c r="L228" s="717"/>
    </row>
    <row r="229" spans="1:12" ht="9" customHeight="1">
      <c r="A229" s="770" t="s">
        <v>92</v>
      </c>
      <c r="B229" s="771" t="s">
        <v>132</v>
      </c>
      <c r="C229" s="457"/>
      <c r="D229" s="85"/>
      <c r="E229" s="461"/>
      <c r="F229" s="86"/>
      <c r="G229" s="465"/>
      <c r="H229" s="77"/>
      <c r="I229" s="453"/>
      <c r="J229" s="465"/>
      <c r="K229" s="641"/>
      <c r="L229" s="77"/>
    </row>
    <row r="230" spans="1:12" ht="9" customHeight="1">
      <c r="A230" s="770" t="s">
        <v>93</v>
      </c>
      <c r="B230" s="769" t="s">
        <v>133</v>
      </c>
      <c r="C230" s="457"/>
      <c r="D230" s="85"/>
      <c r="E230" s="461"/>
      <c r="F230" s="86"/>
      <c r="G230" s="465"/>
      <c r="H230" s="77"/>
      <c r="I230" s="453"/>
      <c r="J230" s="465"/>
      <c r="K230" s="641"/>
      <c r="L230" s="77"/>
    </row>
    <row r="231" spans="1:12" ht="9" customHeight="1">
      <c r="A231" s="770" t="s">
        <v>94</v>
      </c>
      <c r="B231" s="771" t="s">
        <v>134</v>
      </c>
      <c r="C231" s="457"/>
      <c r="D231" s="85"/>
      <c r="E231" s="461"/>
      <c r="F231" s="86"/>
      <c r="G231" s="465"/>
      <c r="H231" s="77"/>
      <c r="I231" s="453"/>
      <c r="J231" s="465"/>
      <c r="K231" s="641"/>
      <c r="L231" s="77"/>
    </row>
    <row r="232" spans="1:12" ht="9" customHeight="1">
      <c r="A232" s="770" t="s">
        <v>95</v>
      </c>
      <c r="B232" s="769" t="s">
        <v>135</v>
      </c>
      <c r="C232" s="457"/>
      <c r="D232" s="85"/>
      <c r="E232" s="461"/>
      <c r="F232" s="86"/>
      <c r="G232" s="465"/>
      <c r="H232" s="77"/>
      <c r="I232" s="453"/>
      <c r="J232" s="465"/>
      <c r="K232" s="641"/>
      <c r="L232" s="77"/>
    </row>
    <row r="233" spans="1:12" ht="9" customHeight="1" thickBot="1">
      <c r="A233" s="775" t="s">
        <v>96</v>
      </c>
      <c r="B233" s="776" t="s">
        <v>136</v>
      </c>
      <c r="C233" s="458"/>
      <c r="D233" s="736"/>
      <c r="E233" s="737"/>
      <c r="F233" s="87"/>
      <c r="G233" s="738"/>
      <c r="H233" s="739"/>
      <c r="I233" s="740"/>
      <c r="J233" s="738"/>
      <c r="K233" s="741"/>
      <c r="L233" s="739"/>
    </row>
    <row r="234" spans="1:12" ht="9" customHeight="1" thickBot="1">
      <c r="A234" s="766" t="s">
        <v>137</v>
      </c>
      <c r="B234" s="767" t="s">
        <v>436</v>
      </c>
      <c r="C234" s="730"/>
      <c r="D234" s="60"/>
      <c r="E234" s="418"/>
      <c r="F234" s="60"/>
      <c r="G234" s="418"/>
      <c r="H234" s="60"/>
      <c r="I234" s="61"/>
      <c r="J234" s="418"/>
      <c r="K234" s="607"/>
      <c r="L234" s="448"/>
    </row>
    <row r="235" spans="1:12" ht="9" customHeight="1">
      <c r="A235" s="768" t="s">
        <v>91</v>
      </c>
      <c r="B235" s="769" t="s">
        <v>462</v>
      </c>
      <c r="C235" s="459"/>
      <c r="D235" s="714"/>
      <c r="E235" s="715"/>
      <c r="F235" s="88"/>
      <c r="G235" s="716"/>
      <c r="H235" s="717"/>
      <c r="I235" s="718"/>
      <c r="J235" s="716"/>
      <c r="K235" s="719"/>
      <c r="L235" s="717"/>
    </row>
    <row r="236" spans="1:12" ht="9" customHeight="1">
      <c r="A236" s="770" t="s">
        <v>92</v>
      </c>
      <c r="B236" s="771" t="s">
        <v>510</v>
      </c>
      <c r="C236" s="457"/>
      <c r="D236" s="85"/>
      <c r="E236" s="461"/>
      <c r="F236" s="86"/>
      <c r="G236" s="465"/>
      <c r="H236" s="77"/>
      <c r="I236" s="453"/>
      <c r="J236" s="465"/>
      <c r="K236" s="641"/>
      <c r="L236" s="77"/>
    </row>
    <row r="237" spans="1:12" ht="9" customHeight="1">
      <c r="A237" s="770" t="s">
        <v>93</v>
      </c>
      <c r="B237" s="769" t="s">
        <v>139</v>
      </c>
      <c r="C237" s="457"/>
      <c r="D237" s="85"/>
      <c r="E237" s="461"/>
      <c r="F237" s="86"/>
      <c r="G237" s="465"/>
      <c r="H237" s="77"/>
      <c r="I237" s="453"/>
      <c r="J237" s="465"/>
      <c r="K237" s="641"/>
      <c r="L237" s="77"/>
    </row>
    <row r="238" spans="1:12" ht="9" customHeight="1">
      <c r="A238" s="770" t="s">
        <v>94</v>
      </c>
      <c r="B238" s="771" t="s">
        <v>140</v>
      </c>
      <c r="C238" s="457"/>
      <c r="D238" s="85"/>
      <c r="E238" s="461"/>
      <c r="F238" s="86"/>
      <c r="G238" s="465"/>
      <c r="H238" s="77"/>
      <c r="I238" s="453"/>
      <c r="J238" s="465"/>
      <c r="K238" s="641"/>
      <c r="L238" s="77"/>
    </row>
    <row r="239" spans="1:12" ht="9" customHeight="1">
      <c r="A239" s="770" t="s">
        <v>95</v>
      </c>
      <c r="B239" s="769" t="s">
        <v>511</v>
      </c>
      <c r="C239" s="457"/>
      <c r="D239" s="85"/>
      <c r="E239" s="461"/>
      <c r="F239" s="86"/>
      <c r="G239" s="465"/>
      <c r="H239" s="77"/>
      <c r="I239" s="453"/>
      <c r="J239" s="465"/>
      <c r="K239" s="641"/>
      <c r="L239" s="77"/>
    </row>
    <row r="240" spans="1:12" ht="9" customHeight="1" thickBot="1">
      <c r="A240" s="775" t="s">
        <v>96</v>
      </c>
      <c r="B240" s="776" t="s">
        <v>141</v>
      </c>
      <c r="C240" s="458"/>
      <c r="D240" s="736"/>
      <c r="E240" s="737"/>
      <c r="F240" s="87"/>
      <c r="G240" s="738"/>
      <c r="H240" s="739"/>
      <c r="I240" s="740"/>
      <c r="J240" s="738"/>
      <c r="K240" s="741"/>
      <c r="L240" s="739"/>
    </row>
    <row r="241" spans="1:12" ht="10.5" customHeight="1" thickBot="1">
      <c r="A241" s="774" t="s">
        <v>475</v>
      </c>
      <c r="B241" s="790" t="s">
        <v>446</v>
      </c>
      <c r="C241" s="730">
        <f>SUM(C242:C247)</f>
        <v>2187</v>
      </c>
      <c r="D241" s="60">
        <f>SUM(D242:D247)</f>
        <v>175</v>
      </c>
      <c r="E241" s="418">
        <v>2187</v>
      </c>
      <c r="F241" s="60">
        <v>175</v>
      </c>
      <c r="G241" s="597"/>
      <c r="H241" s="448"/>
      <c r="I241" s="61"/>
      <c r="J241" s="597"/>
      <c r="K241" s="582"/>
      <c r="L241" s="448"/>
    </row>
    <row r="242" spans="1:12" ht="9.75" customHeight="1">
      <c r="A242" s="768" t="s">
        <v>91</v>
      </c>
      <c r="B242" s="769" t="s">
        <v>142</v>
      </c>
      <c r="C242" s="459">
        <v>0</v>
      </c>
      <c r="D242" s="714">
        <v>0</v>
      </c>
      <c r="E242" s="459">
        <v>0</v>
      </c>
      <c r="F242" s="714">
        <v>0</v>
      </c>
      <c r="G242" s="716"/>
      <c r="H242" s="717"/>
      <c r="I242" s="718"/>
      <c r="J242" s="716"/>
      <c r="K242" s="719"/>
      <c r="L242" s="717"/>
    </row>
    <row r="243" spans="1:12" ht="9.75" customHeight="1">
      <c r="A243" s="770" t="s">
        <v>92</v>
      </c>
      <c r="B243" s="771" t="s">
        <v>143</v>
      </c>
      <c r="C243" s="457">
        <v>0</v>
      </c>
      <c r="D243" s="85">
        <v>0</v>
      </c>
      <c r="E243" s="457">
        <v>0</v>
      </c>
      <c r="F243" s="85">
        <v>0</v>
      </c>
      <c r="G243" s="465"/>
      <c r="H243" s="77"/>
      <c r="I243" s="453"/>
      <c r="J243" s="465"/>
      <c r="K243" s="641"/>
      <c r="L243" s="77"/>
    </row>
    <row r="244" spans="1:12" ht="9.75" customHeight="1">
      <c r="A244" s="775" t="s">
        <v>93</v>
      </c>
      <c r="B244" s="788" t="s">
        <v>144</v>
      </c>
      <c r="C244" s="458">
        <v>0</v>
      </c>
      <c r="D244" s="736">
        <v>0</v>
      </c>
      <c r="E244" s="458">
        <v>0</v>
      </c>
      <c r="F244" s="736"/>
      <c r="G244" s="738"/>
      <c r="H244" s="739"/>
      <c r="I244" s="740"/>
      <c r="J244" s="738"/>
      <c r="K244" s="741"/>
      <c r="L244" s="739"/>
    </row>
    <row r="245" spans="1:12" s="789" customFormat="1" ht="12" customHeight="1">
      <c r="A245" s="734" t="s">
        <v>94</v>
      </c>
      <c r="B245" s="793" t="s">
        <v>145</v>
      </c>
      <c r="C245" s="458">
        <v>2187</v>
      </c>
      <c r="D245" s="736">
        <v>175</v>
      </c>
      <c r="E245" s="458">
        <v>2187</v>
      </c>
      <c r="F245" s="736">
        <v>175</v>
      </c>
      <c r="G245" s="794"/>
      <c r="H245" s="795"/>
      <c r="I245" s="796"/>
      <c r="J245" s="794"/>
      <c r="K245" s="797"/>
      <c r="L245" s="795"/>
    </row>
    <row r="246" spans="1:12" ht="9.75" customHeight="1">
      <c r="A246" s="768" t="s">
        <v>95</v>
      </c>
      <c r="B246" s="769" t="s">
        <v>146</v>
      </c>
      <c r="C246" s="458">
        <v>0</v>
      </c>
      <c r="D246" s="736">
        <v>0</v>
      </c>
      <c r="E246" s="458">
        <v>0</v>
      </c>
      <c r="F246" s="736">
        <v>0</v>
      </c>
      <c r="G246" s="716"/>
      <c r="H246" s="717"/>
      <c r="I246" s="718"/>
      <c r="J246" s="716"/>
      <c r="K246" s="719"/>
      <c r="L246" s="717"/>
    </row>
    <row r="247" spans="1:12" ht="9.75" customHeight="1" thickBot="1">
      <c r="A247" s="775" t="s">
        <v>96</v>
      </c>
      <c r="B247" s="776" t="s">
        <v>147</v>
      </c>
      <c r="C247" s="458">
        <v>0</v>
      </c>
      <c r="D247" s="736">
        <v>0</v>
      </c>
      <c r="E247" s="458">
        <v>0</v>
      </c>
      <c r="F247" s="736">
        <v>0</v>
      </c>
      <c r="G247" s="738"/>
      <c r="H247" s="739"/>
      <c r="I247" s="740"/>
      <c r="J247" s="738"/>
      <c r="K247" s="741"/>
      <c r="L247" s="739"/>
    </row>
    <row r="248" spans="1:12" ht="9.75" customHeight="1" thickBot="1">
      <c r="A248" s="774" t="s">
        <v>476</v>
      </c>
      <c r="B248" s="767" t="s">
        <v>448</v>
      </c>
      <c r="C248" s="730"/>
      <c r="D248" s="60"/>
      <c r="E248" s="418"/>
      <c r="F248" s="60"/>
      <c r="G248" s="597"/>
      <c r="H248" s="448"/>
      <c r="I248" s="61"/>
      <c r="J248" s="597"/>
      <c r="K248" s="582"/>
      <c r="L248" s="448"/>
    </row>
    <row r="249" spans="1:12" ht="9.75" customHeight="1">
      <c r="A249" s="768" t="s">
        <v>91</v>
      </c>
      <c r="B249" s="769" t="s">
        <v>148</v>
      </c>
      <c r="C249" s="459"/>
      <c r="D249" s="714"/>
      <c r="E249" s="715"/>
      <c r="F249" s="88"/>
      <c r="G249" s="716"/>
      <c r="H249" s="717"/>
      <c r="I249" s="718"/>
      <c r="J249" s="716"/>
      <c r="K249" s="719"/>
      <c r="L249" s="717"/>
    </row>
    <row r="250" spans="1:12" ht="9.75" customHeight="1">
      <c r="A250" s="770" t="s">
        <v>92</v>
      </c>
      <c r="B250" s="771" t="s">
        <v>149</v>
      </c>
      <c r="C250" s="457"/>
      <c r="D250" s="85"/>
      <c r="E250" s="461"/>
      <c r="F250" s="86"/>
      <c r="G250" s="465"/>
      <c r="H250" s="77"/>
      <c r="I250" s="453"/>
      <c r="J250" s="465"/>
      <c r="K250" s="641"/>
      <c r="L250" s="77"/>
    </row>
    <row r="251" spans="1:12" ht="9.75" customHeight="1">
      <c r="A251" s="770" t="s">
        <v>93</v>
      </c>
      <c r="B251" s="769" t="s">
        <v>150</v>
      </c>
      <c r="C251" s="457"/>
      <c r="D251" s="85"/>
      <c r="E251" s="461"/>
      <c r="F251" s="86"/>
      <c r="G251" s="465"/>
      <c r="H251" s="77"/>
      <c r="I251" s="453"/>
      <c r="J251" s="465"/>
      <c r="K251" s="641"/>
      <c r="L251" s="77"/>
    </row>
    <row r="252" spans="1:12" ht="9.75" customHeight="1">
      <c r="A252" s="770" t="s">
        <v>94</v>
      </c>
      <c r="B252" s="771" t="s">
        <v>151</v>
      </c>
      <c r="C252" s="457"/>
      <c r="D252" s="85"/>
      <c r="E252" s="461"/>
      <c r="F252" s="86"/>
      <c r="G252" s="465"/>
      <c r="H252" s="77"/>
      <c r="I252" s="453"/>
      <c r="J252" s="465"/>
      <c r="K252" s="641"/>
      <c r="L252" s="77"/>
    </row>
    <row r="253" spans="1:12" ht="9.75" customHeight="1">
      <c r="A253" s="770" t="s">
        <v>95</v>
      </c>
      <c r="B253" s="769" t="s">
        <v>152</v>
      </c>
      <c r="C253" s="457"/>
      <c r="D253" s="85"/>
      <c r="E253" s="461"/>
      <c r="F253" s="86"/>
      <c r="G253" s="465"/>
      <c r="H253" s="77"/>
      <c r="I253" s="453"/>
      <c r="J253" s="465"/>
      <c r="K253" s="641"/>
      <c r="L253" s="77"/>
    </row>
    <row r="254" spans="1:12" ht="9.75" customHeight="1" thickBot="1">
      <c r="A254" s="775" t="s">
        <v>96</v>
      </c>
      <c r="B254" s="776" t="s">
        <v>153</v>
      </c>
      <c r="C254" s="458"/>
      <c r="D254" s="736"/>
      <c r="E254" s="737"/>
      <c r="F254" s="87"/>
      <c r="G254" s="738"/>
      <c r="H254" s="739"/>
      <c r="I254" s="740"/>
      <c r="J254" s="738"/>
      <c r="K254" s="741"/>
      <c r="L254" s="739"/>
    </row>
    <row r="255" spans="1:12" ht="9.75" customHeight="1" thickBot="1">
      <c r="A255" s="791" t="s">
        <v>477</v>
      </c>
      <c r="B255" s="792" t="s">
        <v>454</v>
      </c>
      <c r="C255" s="728"/>
      <c r="D255" s="68"/>
      <c r="E255" s="426"/>
      <c r="F255" s="68"/>
      <c r="G255" s="742"/>
      <c r="H255" s="451"/>
      <c r="I255" s="69"/>
      <c r="J255" s="742"/>
      <c r="K255" s="585"/>
      <c r="L255" s="451"/>
    </row>
    <row r="256" spans="1:12" ht="11.25" customHeight="1" thickBot="1">
      <c r="A256" s="139" t="s">
        <v>478</v>
      </c>
      <c r="B256" s="520"/>
      <c r="C256" s="131">
        <v>960072</v>
      </c>
      <c r="D256" s="129">
        <v>199421</v>
      </c>
      <c r="E256" s="400">
        <v>960072</v>
      </c>
      <c r="F256" s="129">
        <v>199421</v>
      </c>
      <c r="G256" s="410"/>
      <c r="H256" s="130"/>
      <c r="I256" s="135">
        <v>670</v>
      </c>
      <c r="J256" s="410">
        <v>670</v>
      </c>
      <c r="K256" s="550"/>
      <c r="L256" s="130"/>
    </row>
    <row r="257" spans="1:12" ht="10.5" customHeight="1">
      <c r="A257" s="83" t="s">
        <v>395</v>
      </c>
      <c r="B257" s="524"/>
      <c r="C257" s="459"/>
      <c r="D257" s="88"/>
      <c r="E257" s="464"/>
      <c r="F257" s="88"/>
      <c r="G257" s="645" t="s">
        <v>46</v>
      </c>
      <c r="H257" s="646" t="s">
        <v>46</v>
      </c>
      <c r="I257" s="456"/>
      <c r="J257" s="468"/>
      <c r="K257" s="644"/>
      <c r="L257" s="80"/>
    </row>
    <row r="258" spans="1:12" ht="9.75" customHeight="1">
      <c r="A258" s="81" t="s">
        <v>469</v>
      </c>
      <c r="B258" s="771" t="s">
        <v>154</v>
      </c>
      <c r="C258" s="457"/>
      <c r="D258" s="86"/>
      <c r="E258" s="462"/>
      <c r="F258" s="86"/>
      <c r="G258" s="645" t="s">
        <v>46</v>
      </c>
      <c r="H258" s="646" t="s">
        <v>46</v>
      </c>
      <c r="I258" s="454"/>
      <c r="J258" s="466"/>
      <c r="K258" s="642"/>
      <c r="L258" s="78"/>
    </row>
    <row r="259" spans="1:12" ht="9.75" customHeight="1" thickBot="1">
      <c r="A259" s="82" t="s">
        <v>470</v>
      </c>
      <c r="B259" s="776" t="s">
        <v>155</v>
      </c>
      <c r="C259" s="458"/>
      <c r="D259" s="87"/>
      <c r="E259" s="463"/>
      <c r="F259" s="87"/>
      <c r="G259" s="751" t="s">
        <v>46</v>
      </c>
      <c r="H259" s="752" t="s">
        <v>46</v>
      </c>
      <c r="I259" s="455"/>
      <c r="J259" s="467"/>
      <c r="K259" s="643"/>
      <c r="L259" s="79"/>
    </row>
    <row r="260" spans="1:12" ht="12" customHeight="1" thickBot="1">
      <c r="A260" s="731" t="s">
        <v>471</v>
      </c>
      <c r="B260" s="729" t="s">
        <v>156</v>
      </c>
      <c r="C260" s="730">
        <v>28173</v>
      </c>
      <c r="D260" s="60">
        <v>1642</v>
      </c>
      <c r="E260" s="418">
        <v>28173</v>
      </c>
      <c r="F260" s="60">
        <v>1642</v>
      </c>
      <c r="G260" s="753" t="s">
        <v>46</v>
      </c>
      <c r="H260" s="754" t="s">
        <v>46</v>
      </c>
      <c r="I260" s="61"/>
      <c r="J260" s="597"/>
      <c r="K260" s="582"/>
      <c r="L260" s="448"/>
    </row>
    <row r="261" spans="1:12" ht="9.75" customHeight="1">
      <c r="A261" s="743" t="s">
        <v>472</v>
      </c>
      <c r="B261" s="788" t="s">
        <v>157</v>
      </c>
      <c r="C261" s="744"/>
      <c r="D261" s="745"/>
      <c r="E261" s="746"/>
      <c r="F261" s="745"/>
      <c r="G261" s="645" t="s">
        <v>46</v>
      </c>
      <c r="H261" s="646" t="s">
        <v>46</v>
      </c>
      <c r="I261" s="749"/>
      <c r="J261" s="747"/>
      <c r="K261" s="750"/>
      <c r="L261" s="748"/>
    </row>
    <row r="262" spans="1:12" ht="9.75" customHeight="1">
      <c r="A262" s="82" t="s">
        <v>479</v>
      </c>
      <c r="B262" s="776" t="s">
        <v>158</v>
      </c>
      <c r="C262" s="458"/>
      <c r="D262" s="87"/>
      <c r="E262" s="463"/>
      <c r="F262" s="87"/>
      <c r="G262" s="645" t="s">
        <v>46</v>
      </c>
      <c r="H262" s="646" t="s">
        <v>46</v>
      </c>
      <c r="I262" s="455"/>
      <c r="J262" s="467"/>
      <c r="K262" s="643"/>
      <c r="L262" s="79"/>
    </row>
    <row r="263" spans="1:12" ht="9.75" customHeight="1">
      <c r="A263" s="82" t="s">
        <v>480</v>
      </c>
      <c r="B263" s="776" t="s">
        <v>159</v>
      </c>
      <c r="C263" s="458"/>
      <c r="D263" s="87"/>
      <c r="E263" s="463"/>
      <c r="F263" s="87"/>
      <c r="G263" s="645" t="s">
        <v>46</v>
      </c>
      <c r="H263" s="646" t="s">
        <v>46</v>
      </c>
      <c r="I263" s="455"/>
      <c r="J263" s="467"/>
      <c r="K263" s="643"/>
      <c r="L263" s="79"/>
    </row>
    <row r="264" spans="1:12" ht="9.75" customHeight="1" thickBot="1">
      <c r="A264" s="82" t="s">
        <v>481</v>
      </c>
      <c r="B264" s="776" t="s">
        <v>160</v>
      </c>
      <c r="C264" s="458"/>
      <c r="D264" s="87"/>
      <c r="E264" s="463"/>
      <c r="F264" s="87"/>
      <c r="G264" s="645" t="s">
        <v>46</v>
      </c>
      <c r="H264" s="646" t="s">
        <v>46</v>
      </c>
      <c r="I264" s="455"/>
      <c r="J264" s="467"/>
      <c r="K264" s="643"/>
      <c r="L264" s="79"/>
    </row>
    <row r="265" spans="1:12" ht="12" customHeight="1" thickBot="1">
      <c r="A265" s="139" t="s">
        <v>482</v>
      </c>
      <c r="B265" s="520"/>
      <c r="C265" s="460">
        <f>C256+C260</f>
        <v>988245</v>
      </c>
      <c r="D265" s="140">
        <f>D256+D260</f>
        <v>201063</v>
      </c>
      <c r="E265" s="423">
        <f>E256+E260</f>
        <v>988245</v>
      </c>
      <c r="F265" s="140">
        <f>F256+F260</f>
        <v>201063</v>
      </c>
      <c r="G265" s="423"/>
      <c r="H265" s="129"/>
      <c r="I265" s="135">
        <v>670</v>
      </c>
      <c r="J265" s="423">
        <v>670</v>
      </c>
      <c r="K265" s="580"/>
      <c r="L265" s="130"/>
    </row>
    <row r="266" ht="6" customHeight="1"/>
    <row r="267" spans="1:8" ht="12" customHeight="1">
      <c r="A267" s="91" t="s">
        <v>483</v>
      </c>
      <c r="H267" t="s">
        <v>484</v>
      </c>
    </row>
    <row r="268" spans="2:6" ht="10.5" customHeight="1">
      <c r="B268" s="92"/>
      <c r="F268" t="s">
        <v>485</v>
      </c>
    </row>
    <row r="269" ht="22.5" customHeight="1"/>
    <row r="270" ht="22.5" customHeight="1"/>
    <row r="271" ht="13.5" customHeight="1"/>
    <row r="272" ht="13.5" customHeight="1"/>
    <row r="273" ht="16.5" customHeight="1"/>
  </sheetData>
  <sheetProtection/>
  <mergeCells count="35">
    <mergeCell ref="L1:S1"/>
    <mergeCell ref="C70:D70"/>
    <mergeCell ref="E70:F70"/>
    <mergeCell ref="G70:H70"/>
    <mergeCell ref="C125:D125"/>
    <mergeCell ref="E125:F125"/>
    <mergeCell ref="A5:L5"/>
    <mergeCell ref="A6:L6"/>
    <mergeCell ref="J70:J72"/>
    <mergeCell ref="C10:D10"/>
    <mergeCell ref="E11:F11"/>
    <mergeCell ref="G11:H11"/>
    <mergeCell ref="C69:D69"/>
    <mergeCell ref="L187:L189"/>
    <mergeCell ref="G125:H125"/>
    <mergeCell ref="J11:J13"/>
    <mergeCell ref="K11:K13"/>
    <mergeCell ref="G187:H187"/>
    <mergeCell ref="L70:L72"/>
    <mergeCell ref="K125:K127"/>
    <mergeCell ref="J125:J127"/>
    <mergeCell ref="A67:L67"/>
    <mergeCell ref="C186:D186"/>
    <mergeCell ref="C187:D187"/>
    <mergeCell ref="K70:K72"/>
    <mergeCell ref="L11:L13"/>
    <mergeCell ref="A8:L8"/>
    <mergeCell ref="A122:L122"/>
    <mergeCell ref="A184:L184"/>
    <mergeCell ref="C11:D11"/>
    <mergeCell ref="E187:F187"/>
    <mergeCell ref="L125:L127"/>
    <mergeCell ref="C124:D124"/>
    <mergeCell ref="J187:J189"/>
    <mergeCell ref="K187:K189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A1">
      <selection activeCell="W12" sqref="W12"/>
    </sheetView>
  </sheetViews>
  <sheetFormatPr defaultColWidth="5.28125" defaultRowHeight="12.75"/>
  <cols>
    <col min="1" max="1" width="2.8515625" style="0" customWidth="1"/>
    <col min="2" max="2" width="3.421875" style="178" customWidth="1"/>
    <col min="3" max="3" width="3.8515625" style="178" customWidth="1"/>
    <col min="4" max="4" width="11.8515625" style="0" customWidth="1"/>
    <col min="5" max="5" width="11.57421875" style="0" customWidth="1"/>
    <col min="6" max="6" width="3.421875" style="0" customWidth="1"/>
    <col min="7" max="7" width="3.140625" style="0" customWidth="1"/>
    <col min="8" max="8" width="3.8515625" style="0" customWidth="1"/>
    <col min="9" max="9" width="13.00390625" style="0" customWidth="1"/>
    <col min="10" max="10" width="3.140625" style="0" customWidth="1"/>
    <col min="11" max="11" width="3.421875" style="0" customWidth="1"/>
    <col min="12" max="12" width="4.57421875" style="0" customWidth="1"/>
    <col min="13" max="13" width="3.421875" style="178" customWidth="1"/>
    <col min="14" max="14" width="3.8515625" style="178" customWidth="1"/>
    <col min="15" max="15" width="11.8515625" style="0" customWidth="1"/>
    <col min="16" max="16" width="12.28125" style="0" customWidth="1"/>
  </cols>
  <sheetData>
    <row r="1" spans="6:16" ht="11.25" customHeight="1" thickBot="1">
      <c r="F1" s="24"/>
      <c r="G1" s="24"/>
      <c r="H1" s="24"/>
      <c r="I1" s="24"/>
      <c r="J1" s="24"/>
      <c r="K1" s="24"/>
      <c r="L1" s="24"/>
      <c r="P1" s="75">
        <v>27</v>
      </c>
    </row>
    <row r="2" spans="2:16" ht="22.5" customHeight="1">
      <c r="B2" s="224" t="s">
        <v>492</v>
      </c>
      <c r="C2" s="225"/>
      <c r="D2" s="817" t="s">
        <v>632</v>
      </c>
      <c r="E2" s="818" t="s">
        <v>633</v>
      </c>
      <c r="F2" s="1241" t="s">
        <v>634</v>
      </c>
      <c r="G2" s="1216"/>
      <c r="H2" s="1216"/>
      <c r="I2" s="1216"/>
      <c r="J2" s="1216"/>
      <c r="K2" s="1216"/>
      <c r="L2" s="1242"/>
      <c r="M2" s="246" t="s">
        <v>492</v>
      </c>
      <c r="N2" s="225"/>
      <c r="O2" s="817" t="s">
        <v>632</v>
      </c>
      <c r="P2" s="816" t="s">
        <v>633</v>
      </c>
    </row>
    <row r="3" spans="2:16" ht="12.75" customHeight="1">
      <c r="B3" s="1202" t="s">
        <v>637</v>
      </c>
      <c r="C3" s="1203"/>
      <c r="D3" s="1203"/>
      <c r="E3" s="1203"/>
      <c r="F3" s="1243"/>
      <c r="G3" s="1219"/>
      <c r="H3" s="1219"/>
      <c r="I3" s="1219"/>
      <c r="J3" s="1219"/>
      <c r="K3" s="1219"/>
      <c r="L3" s="1244"/>
      <c r="M3" s="1230" t="s">
        <v>653</v>
      </c>
      <c r="N3" s="1203"/>
      <c r="O3" s="1203"/>
      <c r="P3" s="1212"/>
    </row>
    <row r="4" spans="2:16" ht="40.5" customHeight="1" thickBot="1">
      <c r="B4" s="1228"/>
      <c r="C4" s="1229"/>
      <c r="D4" s="1229"/>
      <c r="E4" s="1229"/>
      <c r="F4" s="470"/>
      <c r="G4" s="241"/>
      <c r="H4" s="241"/>
      <c r="I4" s="241"/>
      <c r="J4" s="241"/>
      <c r="K4" s="241"/>
      <c r="L4" s="471"/>
      <c r="M4" s="1229"/>
      <c r="N4" s="1229"/>
      <c r="O4" s="1229"/>
      <c r="P4" s="1231"/>
    </row>
    <row r="5" spans="2:16" ht="24.75" customHeight="1" thickBot="1">
      <c r="B5" s="242"/>
      <c r="C5" s="243"/>
      <c r="D5" s="244"/>
      <c r="E5" s="245"/>
      <c r="F5" s="1232" t="s">
        <v>640</v>
      </c>
      <c r="G5" s="1232"/>
      <c r="H5" s="1232"/>
      <c r="I5" s="1232"/>
      <c r="J5" s="1232"/>
      <c r="K5" s="1232"/>
      <c r="L5" s="1232"/>
      <c r="M5" s="242"/>
      <c r="N5" s="243"/>
      <c r="O5" s="244"/>
      <c r="P5" s="245"/>
    </row>
    <row r="6" spans="2:16" ht="19.5" customHeight="1">
      <c r="B6" s="192" t="s">
        <v>574</v>
      </c>
      <c r="C6" s="193" t="s">
        <v>576</v>
      </c>
      <c r="D6" s="194"/>
      <c r="E6" s="195"/>
      <c r="F6" s="1240" t="s">
        <v>641</v>
      </c>
      <c r="G6" s="1240"/>
      <c r="H6" s="1240"/>
      <c r="I6" s="1240"/>
      <c r="J6" s="1240"/>
      <c r="K6" s="1240"/>
      <c r="L6" s="1240"/>
      <c r="M6" s="192" t="s">
        <v>574</v>
      </c>
      <c r="N6" s="193" t="s">
        <v>576</v>
      </c>
      <c r="O6" s="194"/>
      <c r="P6" s="195"/>
    </row>
    <row r="7" spans="2:16" ht="19.5" customHeight="1">
      <c r="B7" s="190" t="s">
        <v>649</v>
      </c>
      <c r="C7" s="187" t="s">
        <v>576</v>
      </c>
      <c r="D7" s="188"/>
      <c r="E7" s="189"/>
      <c r="F7" s="1197" t="s">
        <v>252</v>
      </c>
      <c r="G7" s="1197"/>
      <c r="H7" s="1197"/>
      <c r="I7" s="1197"/>
      <c r="J7" s="1197"/>
      <c r="K7" s="1197"/>
      <c r="L7" s="1197"/>
      <c r="M7" s="190" t="s">
        <v>649</v>
      </c>
      <c r="N7" s="187" t="s">
        <v>576</v>
      </c>
      <c r="O7" s="188"/>
      <c r="P7" s="189"/>
    </row>
    <row r="8" spans="2:16" ht="19.5" customHeight="1">
      <c r="B8" s="190" t="s">
        <v>579</v>
      </c>
      <c r="C8" s="187" t="s">
        <v>585</v>
      </c>
      <c r="D8" s="188"/>
      <c r="E8" s="189"/>
      <c r="F8" s="1197" t="s">
        <v>254</v>
      </c>
      <c r="G8" s="1197"/>
      <c r="H8" s="1197"/>
      <c r="I8" s="1197"/>
      <c r="J8" s="1197"/>
      <c r="K8" s="1197"/>
      <c r="L8" s="1197"/>
      <c r="M8" s="190" t="s">
        <v>579</v>
      </c>
      <c r="N8" s="187" t="s">
        <v>585</v>
      </c>
      <c r="O8" s="188"/>
      <c r="P8" s="189"/>
    </row>
    <row r="9" spans="2:16" ht="19.5" customHeight="1">
      <c r="B9" s="190" t="s">
        <v>585</v>
      </c>
      <c r="C9" s="187" t="s">
        <v>576</v>
      </c>
      <c r="D9" s="188"/>
      <c r="E9" s="189"/>
      <c r="F9" s="1197" t="s">
        <v>253</v>
      </c>
      <c r="G9" s="1197"/>
      <c r="H9" s="1197"/>
      <c r="I9" s="1197"/>
      <c r="J9" s="1197"/>
      <c r="K9" s="1197"/>
      <c r="L9" s="1197"/>
      <c r="M9" s="190" t="s">
        <v>585</v>
      </c>
      <c r="N9" s="187" t="s">
        <v>576</v>
      </c>
      <c r="O9" s="188"/>
      <c r="P9" s="189"/>
    </row>
    <row r="10" spans="2:16" ht="19.5" customHeight="1">
      <c r="B10" s="190" t="s">
        <v>585</v>
      </c>
      <c r="C10" s="187" t="s">
        <v>585</v>
      </c>
      <c r="D10" s="188"/>
      <c r="E10" s="189"/>
      <c r="F10" s="1197" t="s">
        <v>642</v>
      </c>
      <c r="G10" s="1197"/>
      <c r="H10" s="1197"/>
      <c r="I10" s="1197"/>
      <c r="J10" s="1197"/>
      <c r="K10" s="1197"/>
      <c r="L10" s="1197"/>
      <c r="M10" s="190" t="s">
        <v>585</v>
      </c>
      <c r="N10" s="187" t="s">
        <v>585</v>
      </c>
      <c r="O10" s="188"/>
      <c r="P10" s="189"/>
    </row>
    <row r="11" spans="2:16" ht="19.5" customHeight="1">
      <c r="B11" s="190" t="s">
        <v>585</v>
      </c>
      <c r="C11" s="187" t="s">
        <v>586</v>
      </c>
      <c r="D11" s="188"/>
      <c r="E11" s="189"/>
      <c r="F11" s="1197" t="s">
        <v>255</v>
      </c>
      <c r="G11" s="1197"/>
      <c r="H11" s="1197"/>
      <c r="I11" s="1197"/>
      <c r="J11" s="1197"/>
      <c r="K11" s="1197"/>
      <c r="L11" s="1197"/>
      <c r="M11" s="190" t="s">
        <v>585</v>
      </c>
      <c r="N11" s="187" t="s">
        <v>586</v>
      </c>
      <c r="O11" s="188"/>
      <c r="P11" s="189"/>
    </row>
    <row r="12" spans="2:16" ht="19.5" customHeight="1">
      <c r="B12" s="190" t="s">
        <v>589</v>
      </c>
      <c r="C12" s="187" t="s">
        <v>576</v>
      </c>
      <c r="D12" s="188"/>
      <c r="E12" s="189"/>
      <c r="F12" s="1197" t="s">
        <v>256</v>
      </c>
      <c r="G12" s="1197"/>
      <c r="H12" s="1197"/>
      <c r="I12" s="1197"/>
      <c r="J12" s="1197"/>
      <c r="K12" s="1197"/>
      <c r="L12" s="1197"/>
      <c r="M12" s="190" t="s">
        <v>589</v>
      </c>
      <c r="N12" s="187" t="s">
        <v>576</v>
      </c>
      <c r="O12" s="188"/>
      <c r="P12" s="189"/>
    </row>
    <row r="13" spans="2:16" ht="19.5" customHeight="1">
      <c r="B13" s="190" t="s">
        <v>589</v>
      </c>
      <c r="C13" s="187" t="s">
        <v>574</v>
      </c>
      <c r="D13" s="188"/>
      <c r="E13" s="189"/>
      <c r="F13" s="1197" t="s">
        <v>257</v>
      </c>
      <c r="G13" s="1197"/>
      <c r="H13" s="1197"/>
      <c r="I13" s="1197"/>
      <c r="J13" s="1197"/>
      <c r="K13" s="1197"/>
      <c r="L13" s="1197"/>
      <c r="M13" s="190" t="s">
        <v>589</v>
      </c>
      <c r="N13" s="187" t="s">
        <v>574</v>
      </c>
      <c r="O13" s="188"/>
      <c r="P13" s="189"/>
    </row>
    <row r="14" spans="2:16" ht="19.5" customHeight="1">
      <c r="B14" s="190" t="s">
        <v>589</v>
      </c>
      <c r="C14" s="187" t="s">
        <v>575</v>
      </c>
      <c r="D14" s="188"/>
      <c r="E14" s="189"/>
      <c r="F14" s="1197" t="s">
        <v>258</v>
      </c>
      <c r="G14" s="1197"/>
      <c r="H14" s="1197"/>
      <c r="I14" s="1197"/>
      <c r="J14" s="1197"/>
      <c r="K14" s="1197"/>
      <c r="L14" s="1197"/>
      <c r="M14" s="190" t="s">
        <v>589</v>
      </c>
      <c r="N14" s="187" t="s">
        <v>575</v>
      </c>
      <c r="O14" s="188"/>
      <c r="P14" s="189"/>
    </row>
    <row r="15" spans="2:16" ht="19.5" customHeight="1">
      <c r="B15" s="190" t="s">
        <v>589</v>
      </c>
      <c r="C15" s="187" t="s">
        <v>649</v>
      </c>
      <c r="D15" s="188"/>
      <c r="E15" s="189"/>
      <c r="F15" s="1197" t="s">
        <v>259</v>
      </c>
      <c r="G15" s="1197"/>
      <c r="H15" s="1197"/>
      <c r="I15" s="1197"/>
      <c r="J15" s="1197"/>
      <c r="K15" s="1197"/>
      <c r="L15" s="1197"/>
      <c r="M15" s="190" t="s">
        <v>589</v>
      </c>
      <c r="N15" s="187" t="s">
        <v>649</v>
      </c>
      <c r="O15" s="188"/>
      <c r="P15" s="189"/>
    </row>
    <row r="16" spans="2:16" ht="19.5" customHeight="1">
      <c r="B16" s="190" t="s">
        <v>589</v>
      </c>
      <c r="C16" s="187" t="s">
        <v>654</v>
      </c>
      <c r="D16" s="188"/>
      <c r="E16" s="189"/>
      <c r="F16" s="1197" t="s">
        <v>260</v>
      </c>
      <c r="G16" s="1197"/>
      <c r="H16" s="1197"/>
      <c r="I16" s="1197"/>
      <c r="J16" s="1197"/>
      <c r="K16" s="1197"/>
      <c r="L16" s="1197"/>
      <c r="M16" s="190" t="s">
        <v>589</v>
      </c>
      <c r="N16" s="187" t="s">
        <v>654</v>
      </c>
      <c r="O16" s="188"/>
      <c r="P16" s="189"/>
    </row>
    <row r="17" spans="2:16" ht="19.5" customHeight="1">
      <c r="B17" s="190" t="s">
        <v>261</v>
      </c>
      <c r="C17" s="187" t="s">
        <v>576</v>
      </c>
      <c r="D17" s="188"/>
      <c r="E17" s="189"/>
      <c r="F17" s="1197" t="s">
        <v>262</v>
      </c>
      <c r="G17" s="1197"/>
      <c r="H17" s="1197"/>
      <c r="I17" s="1197"/>
      <c r="J17" s="1197"/>
      <c r="K17" s="1197"/>
      <c r="L17" s="1197"/>
      <c r="M17" s="190" t="s">
        <v>261</v>
      </c>
      <c r="N17" s="187" t="s">
        <v>576</v>
      </c>
      <c r="O17" s="188"/>
      <c r="P17" s="189"/>
    </row>
    <row r="18" spans="2:16" ht="19.5" customHeight="1">
      <c r="B18" s="190" t="s">
        <v>20</v>
      </c>
      <c r="C18" s="187" t="s">
        <v>576</v>
      </c>
      <c r="D18" s="188"/>
      <c r="E18" s="189"/>
      <c r="F18" s="1197" t="s">
        <v>263</v>
      </c>
      <c r="G18" s="1197"/>
      <c r="H18" s="1197"/>
      <c r="I18" s="1197"/>
      <c r="J18" s="1197"/>
      <c r="K18" s="1197"/>
      <c r="L18" s="1197"/>
      <c r="M18" s="190" t="s">
        <v>20</v>
      </c>
      <c r="N18" s="187" t="s">
        <v>576</v>
      </c>
      <c r="O18" s="188"/>
      <c r="P18" s="189"/>
    </row>
    <row r="19" spans="2:16" ht="19.5" customHeight="1">
      <c r="B19" s="190" t="s">
        <v>20</v>
      </c>
      <c r="C19" s="187" t="s">
        <v>574</v>
      </c>
      <c r="D19" s="188"/>
      <c r="E19" s="189"/>
      <c r="F19" s="1197" t="s">
        <v>264</v>
      </c>
      <c r="G19" s="1197"/>
      <c r="H19" s="1197"/>
      <c r="I19" s="1197"/>
      <c r="J19" s="1197"/>
      <c r="K19" s="1197"/>
      <c r="L19" s="1197"/>
      <c r="M19" s="190" t="s">
        <v>20</v>
      </c>
      <c r="N19" s="187" t="s">
        <v>574</v>
      </c>
      <c r="O19" s="188"/>
      <c r="P19" s="189"/>
    </row>
    <row r="20" spans="2:16" ht="19.5" customHeight="1">
      <c r="B20" s="190" t="s">
        <v>20</v>
      </c>
      <c r="C20" s="187" t="s">
        <v>575</v>
      </c>
      <c r="D20" s="188"/>
      <c r="E20" s="189"/>
      <c r="F20" s="1197" t="s">
        <v>21</v>
      </c>
      <c r="G20" s="1197"/>
      <c r="H20" s="1197"/>
      <c r="I20" s="1197"/>
      <c r="J20" s="1197"/>
      <c r="K20" s="1197"/>
      <c r="L20" s="1197"/>
      <c r="M20" s="190" t="s">
        <v>20</v>
      </c>
      <c r="N20" s="187" t="s">
        <v>575</v>
      </c>
      <c r="O20" s="188"/>
      <c r="P20" s="189"/>
    </row>
    <row r="21" spans="2:16" ht="19.5" customHeight="1">
      <c r="B21" s="190" t="s">
        <v>62</v>
      </c>
      <c r="C21" s="187" t="s">
        <v>576</v>
      </c>
      <c r="D21" s="188"/>
      <c r="E21" s="189"/>
      <c r="F21" s="1197" t="s">
        <v>63</v>
      </c>
      <c r="G21" s="1197"/>
      <c r="H21" s="1197"/>
      <c r="I21" s="1197"/>
      <c r="J21" s="1197"/>
      <c r="K21" s="1197"/>
      <c r="L21" s="1197"/>
      <c r="M21" s="190" t="s">
        <v>62</v>
      </c>
      <c r="N21" s="187" t="s">
        <v>576</v>
      </c>
      <c r="O21" s="188"/>
      <c r="P21" s="189"/>
    </row>
    <row r="22" spans="2:16" ht="19.5" customHeight="1">
      <c r="B22" s="190" t="s">
        <v>62</v>
      </c>
      <c r="C22" s="187" t="s">
        <v>574</v>
      </c>
      <c r="D22" s="656"/>
      <c r="E22" s="840"/>
      <c r="F22" s="1197" t="s">
        <v>265</v>
      </c>
      <c r="G22" s="1197"/>
      <c r="H22" s="1197"/>
      <c r="I22" s="1197"/>
      <c r="J22" s="1197"/>
      <c r="K22" s="1197"/>
      <c r="L22" s="1197"/>
      <c r="M22" s="190" t="s">
        <v>62</v>
      </c>
      <c r="N22" s="187" t="s">
        <v>574</v>
      </c>
      <c r="O22" s="188"/>
      <c r="P22" s="189"/>
    </row>
    <row r="23" spans="2:16" ht="19.5" customHeight="1">
      <c r="B23" s="190" t="s">
        <v>62</v>
      </c>
      <c r="C23" s="187" t="s">
        <v>575</v>
      </c>
      <c r="D23" s="656"/>
      <c r="E23" s="840"/>
      <c r="F23" s="1197" t="s">
        <v>266</v>
      </c>
      <c r="G23" s="1197"/>
      <c r="H23" s="1197"/>
      <c r="I23" s="1197"/>
      <c r="J23" s="1197"/>
      <c r="K23" s="1197"/>
      <c r="L23" s="1197"/>
      <c r="M23" s="190" t="s">
        <v>62</v>
      </c>
      <c r="N23" s="187" t="s">
        <v>575</v>
      </c>
      <c r="O23" s="188"/>
      <c r="P23" s="189"/>
    </row>
    <row r="24" spans="2:16" ht="19.5" customHeight="1">
      <c r="B24" s="190" t="s">
        <v>267</v>
      </c>
      <c r="C24" s="187" t="s">
        <v>576</v>
      </c>
      <c r="D24" s="656"/>
      <c r="E24" s="840"/>
      <c r="F24" s="1197" t="s">
        <v>268</v>
      </c>
      <c r="G24" s="1197"/>
      <c r="H24" s="1197"/>
      <c r="I24" s="1197"/>
      <c r="J24" s="1197"/>
      <c r="K24" s="1197"/>
      <c r="L24" s="1197"/>
      <c r="M24" s="190" t="s">
        <v>267</v>
      </c>
      <c r="N24" s="187" t="s">
        <v>576</v>
      </c>
      <c r="O24" s="188"/>
      <c r="P24" s="189"/>
    </row>
    <row r="25" spans="2:16" ht="19.5" customHeight="1">
      <c r="B25" s="190" t="s">
        <v>582</v>
      </c>
      <c r="C25" s="187" t="s">
        <v>576</v>
      </c>
      <c r="D25" s="188"/>
      <c r="E25" s="189"/>
      <c r="F25" s="1197" t="s">
        <v>643</v>
      </c>
      <c r="G25" s="1197"/>
      <c r="H25" s="1197"/>
      <c r="I25" s="1197"/>
      <c r="J25" s="1197"/>
      <c r="K25" s="1197"/>
      <c r="L25" s="1197"/>
      <c r="M25" s="190" t="s">
        <v>582</v>
      </c>
      <c r="N25" s="187" t="s">
        <v>576</v>
      </c>
      <c r="O25" s="188"/>
      <c r="P25" s="189"/>
    </row>
    <row r="26" spans="2:16" ht="19.5" customHeight="1">
      <c r="B26" s="190" t="s">
        <v>582</v>
      </c>
      <c r="C26" s="187" t="s">
        <v>574</v>
      </c>
      <c r="D26" s="188"/>
      <c r="E26" s="189"/>
      <c r="F26" s="1197" t="s">
        <v>647</v>
      </c>
      <c r="G26" s="1197"/>
      <c r="H26" s="1197"/>
      <c r="I26" s="1197"/>
      <c r="J26" s="1197"/>
      <c r="K26" s="1197"/>
      <c r="L26" s="1197"/>
      <c r="M26" s="190" t="s">
        <v>582</v>
      </c>
      <c r="N26" s="187" t="s">
        <v>574</v>
      </c>
      <c r="O26" s="188"/>
      <c r="P26" s="189"/>
    </row>
    <row r="27" spans="2:16" ht="23.25" customHeight="1">
      <c r="B27" s="190" t="s">
        <v>582</v>
      </c>
      <c r="C27" s="187" t="s">
        <v>575</v>
      </c>
      <c r="D27" s="188"/>
      <c r="E27" s="189"/>
      <c r="F27" s="1197" t="s">
        <v>648</v>
      </c>
      <c r="G27" s="1197"/>
      <c r="H27" s="1197"/>
      <c r="I27" s="1197"/>
      <c r="J27" s="1197"/>
      <c r="K27" s="1197"/>
      <c r="L27" s="1197"/>
      <c r="M27" s="190" t="s">
        <v>582</v>
      </c>
      <c r="N27" s="187" t="s">
        <v>575</v>
      </c>
      <c r="O27" s="188"/>
      <c r="P27" s="189"/>
    </row>
    <row r="28" spans="2:16" ht="19.5" customHeight="1">
      <c r="B28" s="190" t="s">
        <v>582</v>
      </c>
      <c r="C28" s="187" t="s">
        <v>649</v>
      </c>
      <c r="D28" s="188"/>
      <c r="E28" s="189"/>
      <c r="F28" s="1197" t="s">
        <v>910</v>
      </c>
      <c r="G28" s="1197"/>
      <c r="H28" s="1197"/>
      <c r="I28" s="1197"/>
      <c r="J28" s="1197"/>
      <c r="K28" s="1197"/>
      <c r="L28" s="1197"/>
      <c r="M28" s="190" t="s">
        <v>582</v>
      </c>
      <c r="N28" s="187" t="s">
        <v>649</v>
      </c>
      <c r="O28" s="188"/>
      <c r="P28" s="189"/>
    </row>
    <row r="29" spans="2:16" ht="19.5" customHeight="1">
      <c r="B29" s="190" t="s">
        <v>582</v>
      </c>
      <c r="C29" s="187" t="s">
        <v>654</v>
      </c>
      <c r="D29" s="188"/>
      <c r="E29" s="189"/>
      <c r="F29" s="1197" t="s">
        <v>11</v>
      </c>
      <c r="G29" s="1197"/>
      <c r="H29" s="1197"/>
      <c r="I29" s="1197"/>
      <c r="J29" s="1197"/>
      <c r="K29" s="1197"/>
      <c r="L29" s="1197"/>
      <c r="M29" s="190" t="s">
        <v>582</v>
      </c>
      <c r="N29" s="187" t="s">
        <v>654</v>
      </c>
      <c r="O29" s="188"/>
      <c r="P29" s="189"/>
    </row>
    <row r="30" spans="2:16" ht="19.5" customHeight="1">
      <c r="B30" s="190" t="s">
        <v>582</v>
      </c>
      <c r="C30" s="187" t="s">
        <v>578</v>
      </c>
      <c r="D30" s="188"/>
      <c r="E30" s="189"/>
      <c r="F30" s="1197" t="s">
        <v>269</v>
      </c>
      <c r="G30" s="1197"/>
      <c r="H30" s="1197"/>
      <c r="I30" s="1197"/>
      <c r="J30" s="1197"/>
      <c r="K30" s="1197"/>
      <c r="L30" s="1197"/>
      <c r="M30" s="190" t="s">
        <v>582</v>
      </c>
      <c r="N30" s="187" t="s">
        <v>578</v>
      </c>
      <c r="O30" s="188"/>
      <c r="P30" s="189"/>
    </row>
    <row r="31" spans="2:16" ht="19.5" customHeight="1">
      <c r="B31" s="190" t="s">
        <v>582</v>
      </c>
      <c r="C31" s="187" t="s">
        <v>655</v>
      </c>
      <c r="D31" s="188"/>
      <c r="E31" s="189"/>
      <c r="F31" s="1197" t="s">
        <v>270</v>
      </c>
      <c r="G31" s="1197"/>
      <c r="H31" s="1197"/>
      <c r="I31" s="1197"/>
      <c r="J31" s="1197"/>
      <c r="K31" s="1197"/>
      <c r="L31" s="1197"/>
      <c r="M31" s="190" t="s">
        <v>582</v>
      </c>
      <c r="N31" s="187" t="s">
        <v>655</v>
      </c>
      <c r="O31" s="188"/>
      <c r="P31" s="189"/>
    </row>
    <row r="32" spans="2:16" ht="19.5" customHeight="1">
      <c r="B32" s="190" t="s">
        <v>582</v>
      </c>
      <c r="C32" s="187" t="s">
        <v>656</v>
      </c>
      <c r="D32" s="188"/>
      <c r="E32" s="189"/>
      <c r="F32" s="1197" t="s">
        <v>240</v>
      </c>
      <c r="G32" s="1197"/>
      <c r="H32" s="1197"/>
      <c r="I32" s="1197"/>
      <c r="J32" s="1197"/>
      <c r="K32" s="1197"/>
      <c r="L32" s="1197"/>
      <c r="M32" s="190" t="s">
        <v>582</v>
      </c>
      <c r="N32" s="187" t="s">
        <v>656</v>
      </c>
      <c r="O32" s="188"/>
      <c r="P32" s="189"/>
    </row>
    <row r="33" spans="2:16" ht="19.5" customHeight="1">
      <c r="B33" s="190" t="s">
        <v>582</v>
      </c>
      <c r="C33" s="187" t="s">
        <v>579</v>
      </c>
      <c r="D33" s="188"/>
      <c r="E33" s="189"/>
      <c r="F33" s="1197" t="s">
        <v>271</v>
      </c>
      <c r="G33" s="1197"/>
      <c r="H33" s="1197"/>
      <c r="I33" s="1197"/>
      <c r="J33" s="1197"/>
      <c r="K33" s="1197"/>
      <c r="L33" s="1197"/>
      <c r="M33" s="190" t="s">
        <v>582</v>
      </c>
      <c r="N33" s="187" t="s">
        <v>579</v>
      </c>
      <c r="O33" s="188"/>
      <c r="P33" s="189"/>
    </row>
    <row r="34" spans="2:16" ht="19.5" customHeight="1">
      <c r="B34" s="190" t="s">
        <v>272</v>
      </c>
      <c r="C34" s="187" t="s">
        <v>576</v>
      </c>
      <c r="D34" s="188"/>
      <c r="E34" s="189"/>
      <c r="F34" s="1188" t="s">
        <v>273</v>
      </c>
      <c r="G34" s="1188"/>
      <c r="H34" s="1188"/>
      <c r="I34" s="1188"/>
      <c r="J34" s="1188"/>
      <c r="K34" s="1188"/>
      <c r="L34" s="1239"/>
      <c r="M34" s="190" t="s">
        <v>272</v>
      </c>
      <c r="N34" s="187" t="s">
        <v>576</v>
      </c>
      <c r="O34" s="188"/>
      <c r="P34" s="189"/>
    </row>
    <row r="35" spans="2:16" ht="19.5" customHeight="1">
      <c r="B35" s="190" t="s">
        <v>650</v>
      </c>
      <c r="C35" s="187" t="s">
        <v>576</v>
      </c>
      <c r="D35" s="188"/>
      <c r="E35" s="189"/>
      <c r="F35" s="1188" t="s">
        <v>644</v>
      </c>
      <c r="G35" s="1188"/>
      <c r="H35" s="1188"/>
      <c r="I35" s="1188"/>
      <c r="J35" s="1188"/>
      <c r="K35" s="1188"/>
      <c r="L35" s="1239"/>
      <c r="M35" s="190" t="s">
        <v>650</v>
      </c>
      <c r="N35" s="187" t="s">
        <v>576</v>
      </c>
      <c r="O35" s="188"/>
      <c r="P35" s="189"/>
    </row>
    <row r="36" spans="2:16" ht="19.5" customHeight="1">
      <c r="B36" s="190" t="s">
        <v>651</v>
      </c>
      <c r="C36" s="187" t="s">
        <v>576</v>
      </c>
      <c r="D36" s="188"/>
      <c r="E36" s="189"/>
      <c r="F36" s="1197" t="s">
        <v>645</v>
      </c>
      <c r="G36" s="1197"/>
      <c r="H36" s="1197"/>
      <c r="I36" s="1197"/>
      <c r="J36" s="1197"/>
      <c r="K36" s="1197"/>
      <c r="L36" s="1197"/>
      <c r="M36" s="190" t="s">
        <v>651</v>
      </c>
      <c r="N36" s="187" t="s">
        <v>576</v>
      </c>
      <c r="O36" s="188"/>
      <c r="P36" s="189"/>
    </row>
    <row r="37" spans="2:16" ht="19.5" customHeight="1" thickBot="1">
      <c r="B37" s="819" t="s">
        <v>652</v>
      </c>
      <c r="C37" s="820" t="s">
        <v>576</v>
      </c>
      <c r="D37" s="821"/>
      <c r="E37" s="822"/>
      <c r="F37" s="1245" t="s">
        <v>646</v>
      </c>
      <c r="G37" s="1245"/>
      <c r="H37" s="1245"/>
      <c r="I37" s="1245"/>
      <c r="J37" s="1245"/>
      <c r="K37" s="1245"/>
      <c r="L37" s="1245"/>
      <c r="M37" s="819" t="s">
        <v>652</v>
      </c>
      <c r="N37" s="820" t="s">
        <v>576</v>
      </c>
      <c r="O37" s="821"/>
      <c r="P37" s="822"/>
    </row>
  </sheetData>
  <sheetProtection/>
  <mergeCells count="36">
    <mergeCell ref="F23:L23"/>
    <mergeCell ref="F25:L25"/>
    <mergeCell ref="F24:L24"/>
    <mergeCell ref="F37:L37"/>
    <mergeCell ref="F29:L29"/>
    <mergeCell ref="F35:L35"/>
    <mergeCell ref="F36:L36"/>
    <mergeCell ref="F30:L30"/>
    <mergeCell ref="F31:L31"/>
    <mergeCell ref="F32:L32"/>
    <mergeCell ref="B3:E4"/>
    <mergeCell ref="M3:P4"/>
    <mergeCell ref="F5:L5"/>
    <mergeCell ref="F26:L26"/>
    <mergeCell ref="F6:L6"/>
    <mergeCell ref="F9:L9"/>
    <mergeCell ref="F10:L10"/>
    <mergeCell ref="F2:L3"/>
    <mergeCell ref="F7:L7"/>
    <mergeCell ref="F8:L8"/>
    <mergeCell ref="F11:L11"/>
    <mergeCell ref="F16:L16"/>
    <mergeCell ref="F15:L15"/>
    <mergeCell ref="F14:L14"/>
    <mergeCell ref="F13:L13"/>
    <mergeCell ref="F12:L12"/>
    <mergeCell ref="F33:L33"/>
    <mergeCell ref="F34:L34"/>
    <mergeCell ref="F17:L17"/>
    <mergeCell ref="F19:L19"/>
    <mergeCell ref="F18:L18"/>
    <mergeCell ref="F22:L22"/>
    <mergeCell ref="F27:L27"/>
    <mergeCell ref="F28:L28"/>
    <mergeCell ref="F20:L20"/>
    <mergeCell ref="F21:L21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T22" sqref="T22"/>
    </sheetView>
  </sheetViews>
  <sheetFormatPr defaultColWidth="5.28125" defaultRowHeight="12.75"/>
  <cols>
    <col min="1" max="1" width="2.00390625" style="0" customWidth="1"/>
    <col min="2" max="2" width="3.421875" style="178" customWidth="1"/>
    <col min="3" max="3" width="3.8515625" style="178" customWidth="1"/>
    <col min="4" max="4" width="12.28125" style="0" customWidth="1"/>
    <col min="5" max="5" width="12.140625" style="0" customWidth="1"/>
    <col min="6" max="6" width="3.421875" style="0" customWidth="1"/>
    <col min="7" max="7" width="3.140625" style="0" customWidth="1"/>
    <col min="8" max="8" width="3.8515625" style="0" customWidth="1"/>
    <col min="9" max="9" width="13.00390625" style="0" customWidth="1"/>
    <col min="10" max="10" width="3.140625" style="0" customWidth="1"/>
    <col min="11" max="11" width="3.421875" style="0" customWidth="1"/>
    <col min="12" max="12" width="4.00390625" style="0" customWidth="1"/>
    <col min="13" max="13" width="3.421875" style="178" customWidth="1"/>
    <col min="14" max="14" width="3.8515625" style="178" customWidth="1"/>
    <col min="15" max="15" width="10.57421875" style="0" customWidth="1"/>
    <col min="16" max="16" width="11.7109375" style="0" customWidth="1"/>
  </cols>
  <sheetData>
    <row r="1" spans="6:16" ht="38.25" customHeight="1" thickBot="1">
      <c r="F1" s="24"/>
      <c r="G1" s="24"/>
      <c r="H1" s="24"/>
      <c r="I1" s="24"/>
      <c r="J1" s="24"/>
      <c r="K1" s="24"/>
      <c r="L1" s="24"/>
      <c r="P1" s="75">
        <v>60</v>
      </c>
    </row>
    <row r="2" spans="2:16" ht="24.75" customHeight="1">
      <c r="B2" s="224" t="s">
        <v>492</v>
      </c>
      <c r="C2" s="225"/>
      <c r="D2" s="226" t="s">
        <v>632</v>
      </c>
      <c r="E2" s="226" t="s">
        <v>633</v>
      </c>
      <c r="F2" s="1215" t="s">
        <v>634</v>
      </c>
      <c r="G2" s="1216"/>
      <c r="H2" s="1216"/>
      <c r="I2" s="1216"/>
      <c r="J2" s="1216"/>
      <c r="K2" s="1216"/>
      <c r="L2" s="1217"/>
      <c r="M2" s="225" t="s">
        <v>492</v>
      </c>
      <c r="N2" s="225"/>
      <c r="O2" s="226" t="s">
        <v>632</v>
      </c>
      <c r="P2" s="227" t="s">
        <v>633</v>
      </c>
    </row>
    <row r="3" spans="2:16" ht="12.75">
      <c r="B3" s="1202" t="s">
        <v>730</v>
      </c>
      <c r="C3" s="1203"/>
      <c r="D3" s="1203"/>
      <c r="E3" s="1204"/>
      <c r="F3" s="1218"/>
      <c r="G3" s="1219"/>
      <c r="H3" s="1219"/>
      <c r="I3" s="1219"/>
      <c r="J3" s="1219"/>
      <c r="K3" s="1219"/>
      <c r="L3" s="1220"/>
      <c r="M3" s="1211" t="s">
        <v>735</v>
      </c>
      <c r="N3" s="1203"/>
      <c r="O3" s="1203"/>
      <c r="P3" s="1212"/>
    </row>
    <row r="4" spans="2:16" ht="26.25" customHeight="1" thickBot="1">
      <c r="B4" s="1205"/>
      <c r="C4" s="1206"/>
      <c r="D4" s="1206"/>
      <c r="E4" s="1207"/>
      <c r="F4" s="228" t="s">
        <v>731</v>
      </c>
      <c r="G4" s="229" t="s">
        <v>732</v>
      </c>
      <c r="H4" s="229" t="s">
        <v>733</v>
      </c>
      <c r="I4" s="230"/>
      <c r="J4" s="229" t="s">
        <v>731</v>
      </c>
      <c r="K4" s="229" t="s">
        <v>734</v>
      </c>
      <c r="L4" s="231" t="s">
        <v>733</v>
      </c>
      <c r="M4" s="1213"/>
      <c r="N4" s="1206"/>
      <c r="O4" s="1206"/>
      <c r="P4" s="1214"/>
    </row>
    <row r="5" spans="2:16" ht="24.75" customHeight="1" thickBot="1">
      <c r="B5" s="232" t="s">
        <v>575</v>
      </c>
      <c r="C5" s="233" t="s">
        <v>576</v>
      </c>
      <c r="D5" s="234">
        <f>SUM(D6:D7)</f>
        <v>0</v>
      </c>
      <c r="E5" s="234">
        <f>SUM(E6:E7)</f>
        <v>0</v>
      </c>
      <c r="F5" s="1190" t="s">
        <v>604</v>
      </c>
      <c r="G5" s="1191"/>
      <c r="H5" s="1191"/>
      <c r="I5" s="1191"/>
      <c r="J5" s="1191"/>
      <c r="K5" s="1191"/>
      <c r="L5" s="1192"/>
      <c r="M5" s="233" t="s">
        <v>575</v>
      </c>
      <c r="N5" s="233" t="s">
        <v>576</v>
      </c>
      <c r="O5" s="234">
        <f>SUM(O6:O7)</f>
        <v>0</v>
      </c>
      <c r="P5" s="235">
        <f>SUM(P6:P7)</f>
        <v>0</v>
      </c>
    </row>
    <row r="6" spans="2:16" ht="16.5" customHeight="1">
      <c r="B6" s="181" t="s">
        <v>575</v>
      </c>
      <c r="C6" s="180" t="s">
        <v>575</v>
      </c>
      <c r="D6" s="90"/>
      <c r="E6" s="90">
        <v>0</v>
      </c>
      <c r="F6" s="1187" t="s">
        <v>606</v>
      </c>
      <c r="G6" s="1188"/>
      <c r="H6" s="1188"/>
      <c r="I6" s="1188"/>
      <c r="J6" s="1188"/>
      <c r="K6" s="1188"/>
      <c r="L6" s="1189"/>
      <c r="M6" s="180" t="s">
        <v>575</v>
      </c>
      <c r="N6" s="180" t="s">
        <v>575</v>
      </c>
      <c r="O6" s="150">
        <v>0</v>
      </c>
      <c r="P6" s="154"/>
    </row>
    <row r="7" spans="2:16" ht="16.5" customHeight="1" thickBot="1">
      <c r="B7" s="182" t="s">
        <v>575</v>
      </c>
      <c r="C7" s="183" t="s">
        <v>577</v>
      </c>
      <c r="D7" s="170"/>
      <c r="E7" s="170">
        <v>0</v>
      </c>
      <c r="F7" s="1193" t="s">
        <v>609</v>
      </c>
      <c r="G7" s="1194"/>
      <c r="H7" s="1194"/>
      <c r="I7" s="1194"/>
      <c r="J7" s="1194"/>
      <c r="K7" s="1194"/>
      <c r="L7" s="1195"/>
      <c r="M7" s="183" t="s">
        <v>575</v>
      </c>
      <c r="N7" s="183" t="s">
        <v>577</v>
      </c>
      <c r="O7" s="156"/>
      <c r="P7" s="157"/>
    </row>
    <row r="8" spans="2:16" ht="16.5" customHeight="1" thickBot="1">
      <c r="B8" s="232" t="s">
        <v>578</v>
      </c>
      <c r="C8" s="233" t="s">
        <v>576</v>
      </c>
      <c r="D8" s="234">
        <f>SUM(D9:D11)</f>
        <v>0</v>
      </c>
      <c r="E8" s="234">
        <f>SUM(E9:E11)</f>
        <v>0</v>
      </c>
      <c r="F8" s="1190" t="s">
        <v>610</v>
      </c>
      <c r="G8" s="1191"/>
      <c r="H8" s="1191"/>
      <c r="I8" s="1191"/>
      <c r="J8" s="1191"/>
      <c r="K8" s="1191"/>
      <c r="L8" s="1192"/>
      <c r="M8" s="233" t="s">
        <v>578</v>
      </c>
      <c r="N8" s="233" t="s">
        <v>576</v>
      </c>
      <c r="O8" s="234">
        <f>SUM(O9:O11)</f>
        <v>0</v>
      </c>
      <c r="P8" s="235">
        <f>SUM(P9:P11)</f>
        <v>0</v>
      </c>
    </row>
    <row r="9" spans="2:16" ht="16.5" customHeight="1">
      <c r="B9" s="184" t="s">
        <v>578</v>
      </c>
      <c r="C9" s="185" t="s">
        <v>580</v>
      </c>
      <c r="D9" s="179"/>
      <c r="E9" s="179">
        <v>0</v>
      </c>
      <c r="F9" s="1196" t="s">
        <v>611</v>
      </c>
      <c r="G9" s="1197"/>
      <c r="H9" s="1197"/>
      <c r="I9" s="1197"/>
      <c r="J9" s="1197"/>
      <c r="K9" s="1197"/>
      <c r="L9" s="1198"/>
      <c r="M9" s="185" t="s">
        <v>578</v>
      </c>
      <c r="N9" s="185" t="s">
        <v>580</v>
      </c>
      <c r="O9" s="158">
        <v>0</v>
      </c>
      <c r="P9" s="163"/>
    </row>
    <row r="10" spans="2:16" ht="16.5" customHeight="1">
      <c r="B10" s="181" t="s">
        <v>578</v>
      </c>
      <c r="C10" s="180" t="s">
        <v>582</v>
      </c>
      <c r="D10" s="90"/>
      <c r="E10" s="90">
        <v>0</v>
      </c>
      <c r="F10" s="1187" t="s">
        <v>613</v>
      </c>
      <c r="G10" s="1188"/>
      <c r="H10" s="1188"/>
      <c r="I10" s="1188"/>
      <c r="J10" s="1188"/>
      <c r="K10" s="1188"/>
      <c r="L10" s="1189"/>
      <c r="M10" s="180" t="s">
        <v>578</v>
      </c>
      <c r="N10" s="180" t="s">
        <v>582</v>
      </c>
      <c r="O10" s="150">
        <v>0</v>
      </c>
      <c r="P10" s="154"/>
    </row>
    <row r="11" spans="2:16" ht="16.5" customHeight="1" thickBot="1">
      <c r="B11" s="182" t="s">
        <v>578</v>
      </c>
      <c r="C11" s="183" t="s">
        <v>583</v>
      </c>
      <c r="D11" s="170"/>
      <c r="E11" s="170">
        <v>0</v>
      </c>
      <c r="F11" s="1193" t="s">
        <v>614</v>
      </c>
      <c r="G11" s="1194"/>
      <c r="H11" s="1194"/>
      <c r="I11" s="1194"/>
      <c r="J11" s="1194"/>
      <c r="K11" s="1194"/>
      <c r="L11" s="1195"/>
      <c r="M11" s="183" t="s">
        <v>578</v>
      </c>
      <c r="N11" s="183" t="s">
        <v>583</v>
      </c>
      <c r="O11" s="156">
        <v>0</v>
      </c>
      <c r="P11" s="157"/>
    </row>
    <row r="12" spans="2:16" ht="16.5" customHeight="1" thickBot="1">
      <c r="B12" s="232" t="s">
        <v>584</v>
      </c>
      <c r="C12" s="233" t="s">
        <v>576</v>
      </c>
      <c r="D12" s="234">
        <f>SUM(D13:D22)</f>
        <v>5937</v>
      </c>
      <c r="E12" s="234">
        <f>SUM(E13:E22)</f>
        <v>1481</v>
      </c>
      <c r="F12" s="1190" t="s">
        <v>365</v>
      </c>
      <c r="G12" s="1191"/>
      <c r="H12" s="1191"/>
      <c r="I12" s="1191"/>
      <c r="J12" s="1191"/>
      <c r="K12" s="1191"/>
      <c r="L12" s="1192"/>
      <c r="M12" s="233" t="s">
        <v>584</v>
      </c>
      <c r="N12" s="233" t="s">
        <v>576</v>
      </c>
      <c r="O12" s="234">
        <f>SUM(O13:O26)</f>
        <v>0</v>
      </c>
      <c r="P12" s="235">
        <f>SUM(P13:P26)</f>
        <v>0</v>
      </c>
    </row>
    <row r="13" spans="2:16" ht="16.5" customHeight="1">
      <c r="B13" s="253" t="s">
        <v>584</v>
      </c>
      <c r="C13" s="254" t="s">
        <v>586</v>
      </c>
      <c r="D13" s="255"/>
      <c r="E13" s="256"/>
      <c r="F13" s="1188" t="s">
        <v>615</v>
      </c>
      <c r="G13" s="1188"/>
      <c r="H13" s="1188"/>
      <c r="I13" s="1188"/>
      <c r="J13" s="1188"/>
      <c r="K13" s="1188"/>
      <c r="L13" s="1188"/>
      <c r="M13" s="181" t="s">
        <v>584</v>
      </c>
      <c r="N13" s="180" t="s">
        <v>586</v>
      </c>
      <c r="O13" s="150"/>
      <c r="P13" s="154"/>
    </row>
    <row r="14" spans="2:16" ht="16.5" customHeight="1">
      <c r="B14" s="181" t="s">
        <v>584</v>
      </c>
      <c r="C14" s="180" t="s">
        <v>588</v>
      </c>
      <c r="D14" s="90">
        <v>4935</v>
      </c>
      <c r="E14" s="141">
        <v>1417</v>
      </c>
      <c r="F14" s="1188" t="s">
        <v>617</v>
      </c>
      <c r="G14" s="1188"/>
      <c r="H14" s="1188"/>
      <c r="I14" s="1188"/>
      <c r="J14" s="1188"/>
      <c r="K14" s="1188"/>
      <c r="L14" s="1188"/>
      <c r="M14" s="181" t="s">
        <v>584</v>
      </c>
      <c r="N14" s="180" t="s">
        <v>588</v>
      </c>
      <c r="O14" s="150"/>
      <c r="P14" s="154"/>
    </row>
    <row r="15" spans="2:16" ht="16.5" customHeight="1">
      <c r="B15" s="181" t="s">
        <v>584</v>
      </c>
      <c r="C15" s="180" t="s">
        <v>589</v>
      </c>
      <c r="D15" s="90"/>
      <c r="E15" s="141"/>
      <c r="F15" s="1188" t="s">
        <v>618</v>
      </c>
      <c r="G15" s="1188"/>
      <c r="H15" s="1188"/>
      <c r="I15" s="1188"/>
      <c r="J15" s="1188"/>
      <c r="K15" s="1188"/>
      <c r="L15" s="1188"/>
      <c r="M15" s="181" t="s">
        <v>584</v>
      </c>
      <c r="N15" s="180" t="s">
        <v>589</v>
      </c>
      <c r="O15" s="150"/>
      <c r="P15" s="154"/>
    </row>
    <row r="16" spans="2:16" ht="16.5" customHeight="1">
      <c r="B16" s="181" t="s">
        <v>584</v>
      </c>
      <c r="C16" s="180" t="s">
        <v>590</v>
      </c>
      <c r="D16" s="90">
        <v>702</v>
      </c>
      <c r="E16" s="141"/>
      <c r="F16" s="1188" t="s">
        <v>619</v>
      </c>
      <c r="G16" s="1188"/>
      <c r="H16" s="1188"/>
      <c r="I16" s="1188"/>
      <c r="J16" s="1188"/>
      <c r="K16" s="1188"/>
      <c r="L16" s="1188"/>
      <c r="M16" s="181" t="s">
        <v>584</v>
      </c>
      <c r="N16" s="180" t="s">
        <v>590</v>
      </c>
      <c r="O16" s="150"/>
      <c r="P16" s="154"/>
    </row>
    <row r="17" spans="2:16" ht="16.5" customHeight="1">
      <c r="B17" s="181" t="s">
        <v>584</v>
      </c>
      <c r="C17" s="180" t="s">
        <v>591</v>
      </c>
      <c r="D17" s="90"/>
      <c r="E17" s="141"/>
      <c r="F17" s="1188" t="s">
        <v>600</v>
      </c>
      <c r="G17" s="1188"/>
      <c r="H17" s="1188"/>
      <c r="I17" s="1188"/>
      <c r="J17" s="1188"/>
      <c r="K17" s="1188"/>
      <c r="L17" s="1188"/>
      <c r="M17" s="181" t="s">
        <v>584</v>
      </c>
      <c r="N17" s="180" t="s">
        <v>591</v>
      </c>
      <c r="O17" s="150"/>
      <c r="P17" s="154"/>
    </row>
    <row r="18" spans="2:16" ht="16.5" customHeight="1">
      <c r="B18" s="181" t="s">
        <v>584</v>
      </c>
      <c r="C18" s="180" t="s">
        <v>580</v>
      </c>
      <c r="D18" s="90"/>
      <c r="E18" s="141"/>
      <c r="F18" s="1188" t="s">
        <v>620</v>
      </c>
      <c r="G18" s="1188"/>
      <c r="H18" s="1188"/>
      <c r="I18" s="1188"/>
      <c r="J18" s="1188"/>
      <c r="K18" s="1188"/>
      <c r="L18" s="1188"/>
      <c r="M18" s="181" t="s">
        <v>584</v>
      </c>
      <c r="N18" s="180" t="s">
        <v>580</v>
      </c>
      <c r="O18" s="150"/>
      <c r="P18" s="154"/>
    </row>
    <row r="19" spans="2:16" ht="16.5" customHeight="1">
      <c r="B19" s="181" t="s">
        <v>584</v>
      </c>
      <c r="C19" s="180" t="s">
        <v>593</v>
      </c>
      <c r="D19" s="90">
        <v>300</v>
      </c>
      <c r="E19" s="141">
        <v>64</v>
      </c>
      <c r="F19" s="1188" t="s">
        <v>621</v>
      </c>
      <c r="G19" s="1188"/>
      <c r="H19" s="1188"/>
      <c r="I19" s="1188"/>
      <c r="J19" s="1188"/>
      <c r="K19" s="1188"/>
      <c r="L19" s="1188"/>
      <c r="M19" s="181" t="s">
        <v>584</v>
      </c>
      <c r="N19" s="180" t="s">
        <v>593</v>
      </c>
      <c r="O19" s="150"/>
      <c r="P19" s="154"/>
    </row>
    <row r="20" spans="2:16" ht="16.5" customHeight="1">
      <c r="B20" s="181" t="s">
        <v>584</v>
      </c>
      <c r="C20" s="180" t="s">
        <v>596</v>
      </c>
      <c r="D20" s="90"/>
      <c r="E20" s="141">
        <v>0</v>
      </c>
      <c r="F20" s="1188" t="s">
        <v>624</v>
      </c>
      <c r="G20" s="1188"/>
      <c r="H20" s="1188"/>
      <c r="I20" s="1188"/>
      <c r="J20" s="1188"/>
      <c r="K20" s="1188"/>
      <c r="L20" s="1188"/>
      <c r="M20" s="181" t="s">
        <v>584</v>
      </c>
      <c r="N20" s="180" t="s">
        <v>596</v>
      </c>
      <c r="O20" s="150"/>
      <c r="P20" s="154"/>
    </row>
    <row r="21" spans="2:16" ht="16.5" customHeight="1">
      <c r="B21" s="257" t="s">
        <v>736</v>
      </c>
      <c r="C21" s="258" t="s">
        <v>576</v>
      </c>
      <c r="D21" s="259"/>
      <c r="E21" s="332"/>
      <c r="F21" s="1246" t="s">
        <v>738</v>
      </c>
      <c r="G21" s="1246"/>
      <c r="H21" s="1246"/>
      <c r="I21" s="1246"/>
      <c r="J21" s="1246"/>
      <c r="K21" s="1246"/>
      <c r="L21" s="1246"/>
      <c r="M21" s="257" t="s">
        <v>736</v>
      </c>
      <c r="N21" s="258" t="s">
        <v>576</v>
      </c>
      <c r="O21" s="260"/>
      <c r="P21" s="261"/>
    </row>
    <row r="22" spans="2:16" ht="16.5" customHeight="1" thickBot="1">
      <c r="B22" s="182" t="s">
        <v>736</v>
      </c>
      <c r="C22" s="183" t="s">
        <v>577</v>
      </c>
      <c r="D22" s="170"/>
      <c r="E22" s="171"/>
      <c r="F22" s="1194" t="s">
        <v>737</v>
      </c>
      <c r="G22" s="1194"/>
      <c r="H22" s="1194"/>
      <c r="I22" s="1194"/>
      <c r="J22" s="1194"/>
      <c r="K22" s="1194"/>
      <c r="L22" s="1194"/>
      <c r="M22" s="182" t="s">
        <v>736</v>
      </c>
      <c r="N22" s="183" t="s">
        <v>577</v>
      </c>
      <c r="O22" s="156"/>
      <c r="P22" s="157"/>
    </row>
    <row r="23" spans="2:16" ht="20.25" customHeight="1" thickBot="1">
      <c r="B23" s="232"/>
      <c r="C23" s="233"/>
      <c r="D23" s="234"/>
      <c r="E23" s="198"/>
      <c r="F23" s="1191" t="s">
        <v>629</v>
      </c>
      <c r="G23" s="1191"/>
      <c r="H23" s="1191"/>
      <c r="I23" s="1191"/>
      <c r="J23" s="1191"/>
      <c r="K23" s="1191"/>
      <c r="L23" s="1191"/>
      <c r="M23" s="232"/>
      <c r="N23" s="233"/>
      <c r="O23" s="197"/>
      <c r="P23" s="198"/>
    </row>
    <row r="24" spans="2:16" ht="23.25" customHeight="1" thickBot="1">
      <c r="B24" s="232" t="s">
        <v>635</v>
      </c>
      <c r="C24" s="233" t="s">
        <v>635</v>
      </c>
      <c r="D24" s="234">
        <f>SUM(D13:D23)</f>
        <v>5937</v>
      </c>
      <c r="E24" s="235">
        <f>SUM(E13:E23)</f>
        <v>1481</v>
      </c>
      <c r="F24" s="1191" t="s">
        <v>630</v>
      </c>
      <c r="G24" s="1191"/>
      <c r="H24" s="1191"/>
      <c r="I24" s="1191"/>
      <c r="J24" s="1191"/>
      <c r="K24" s="1191"/>
      <c r="L24" s="1191"/>
      <c r="M24" s="232" t="s">
        <v>635</v>
      </c>
      <c r="N24" s="233" t="s">
        <v>635</v>
      </c>
      <c r="O24" s="234">
        <f>SUM(O13:O23)</f>
        <v>0</v>
      </c>
      <c r="P24" s="235">
        <f>SUM(P13:P23)</f>
        <v>0</v>
      </c>
    </row>
  </sheetData>
  <sheetProtection/>
  <mergeCells count="23">
    <mergeCell ref="M3:P4"/>
    <mergeCell ref="F5:L5"/>
    <mergeCell ref="F7:L7"/>
    <mergeCell ref="F8:L8"/>
    <mergeCell ref="F9:L9"/>
    <mergeCell ref="F13:L13"/>
    <mergeCell ref="F24:L24"/>
    <mergeCell ref="F22:L22"/>
    <mergeCell ref="F23:L23"/>
    <mergeCell ref="F21:L21"/>
    <mergeCell ref="F16:L16"/>
    <mergeCell ref="F14:L14"/>
    <mergeCell ref="F15:L15"/>
    <mergeCell ref="B3:E4"/>
    <mergeCell ref="F6:L6"/>
    <mergeCell ref="F2:L3"/>
    <mergeCell ref="F20:L20"/>
    <mergeCell ref="F10:L10"/>
    <mergeCell ref="F11:L11"/>
    <mergeCell ref="F12:L12"/>
    <mergeCell ref="F17:L17"/>
    <mergeCell ref="F18:L18"/>
    <mergeCell ref="F19:L19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0.5625" style="0" customWidth="1"/>
    <col min="2" max="2" width="27.57421875" style="0" customWidth="1"/>
    <col min="3" max="3" width="4.7109375" style="0" customWidth="1"/>
    <col min="4" max="4" width="8.00390625" style="0" customWidth="1"/>
    <col min="5" max="5" width="8.57421875" style="0" customWidth="1"/>
    <col min="6" max="6" width="10.00390625" style="0" customWidth="1"/>
    <col min="7" max="7" width="10.140625" style="0" customWidth="1"/>
    <col min="12" max="12" width="9.421875" style="0" customWidth="1"/>
    <col min="16" max="16" width="2.140625" style="0" customWidth="1"/>
  </cols>
  <sheetData/>
  <sheetProtection/>
  <printOptions/>
  <pageMargins left="0.75" right="0.75" top="0.984251968503937" bottom="0.7874015748031497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U67"/>
  <sheetViews>
    <sheetView zoomScalePageLayoutView="0" workbookViewId="0" topLeftCell="A20">
      <selection activeCell="J35" sqref="J35"/>
    </sheetView>
  </sheetViews>
  <sheetFormatPr defaultColWidth="9.140625" defaultRowHeight="12.75"/>
  <cols>
    <col min="1" max="1" width="2.8515625" style="0" customWidth="1"/>
    <col min="2" max="2" width="26.57421875" style="0" customWidth="1"/>
    <col min="3" max="3" width="6.28125" style="0" customWidth="1"/>
    <col min="4" max="5" width="8.28125" style="0" customWidth="1"/>
    <col min="6" max="6" width="28.00390625" style="0" customWidth="1"/>
    <col min="7" max="7" width="6.140625" style="0" customWidth="1"/>
    <col min="8" max="8" width="8.28125" style="0" customWidth="1"/>
    <col min="10" max="10" width="6.140625" style="0" customWidth="1"/>
    <col min="11" max="12" width="7.7109375" style="0" customWidth="1"/>
    <col min="14" max="14" width="12.421875" style="0" customWidth="1"/>
  </cols>
  <sheetData>
    <row r="2" spans="2:9" ht="20.25">
      <c r="B2" s="1247" t="s">
        <v>739</v>
      </c>
      <c r="C2" s="1247"/>
      <c r="D2" s="1247"/>
      <c r="E2" s="1247"/>
      <c r="F2" s="1247"/>
      <c r="G2" s="1247"/>
      <c r="H2" s="1247"/>
      <c r="I2" s="1247"/>
    </row>
    <row r="3" spans="3:9" ht="19.5" customHeight="1" thickBot="1">
      <c r="C3" s="1248"/>
      <c r="D3" s="1248"/>
      <c r="E3" s="1248"/>
      <c r="F3" s="1248"/>
      <c r="G3" s="161"/>
      <c r="H3" s="162"/>
      <c r="I3" s="815">
        <v>94</v>
      </c>
    </row>
    <row r="4" spans="3:21" ht="4.5" customHeight="1" hidden="1">
      <c r="C4" s="96"/>
      <c r="D4" s="93"/>
      <c r="G4" s="96"/>
      <c r="H4" s="93"/>
      <c r="M4" s="5"/>
      <c r="N4" s="5"/>
      <c r="O4" s="5"/>
      <c r="P4" s="5"/>
      <c r="Q4" s="5"/>
      <c r="R4" s="5"/>
      <c r="S4" s="5"/>
      <c r="T4" s="5"/>
      <c r="U4" s="5"/>
    </row>
    <row r="5" spans="2:21" ht="12.75" customHeight="1">
      <c r="B5" s="935" t="s">
        <v>493</v>
      </c>
      <c r="C5" s="1178" t="s">
        <v>492</v>
      </c>
      <c r="D5" s="935" t="s">
        <v>496</v>
      </c>
      <c r="E5" s="935" t="s">
        <v>497</v>
      </c>
      <c r="F5" s="935" t="s">
        <v>493</v>
      </c>
      <c r="G5" s="1178" t="s">
        <v>492</v>
      </c>
      <c r="H5" s="935" t="s">
        <v>496</v>
      </c>
      <c r="I5" s="221" t="s">
        <v>497</v>
      </c>
      <c r="M5" s="5"/>
      <c r="N5" s="5"/>
      <c r="O5" s="5"/>
      <c r="P5" s="5"/>
      <c r="Q5" s="5"/>
      <c r="R5" s="5"/>
      <c r="S5" s="5"/>
      <c r="T5" s="5"/>
      <c r="U5" s="5"/>
    </row>
    <row r="6" spans="2:21" ht="18.75" customHeight="1" thickBot="1">
      <c r="B6" s="937" t="s">
        <v>494</v>
      </c>
      <c r="C6" s="1179"/>
      <c r="D6" s="937" t="s">
        <v>495</v>
      </c>
      <c r="E6" s="937" t="s">
        <v>495</v>
      </c>
      <c r="F6" s="938" t="s">
        <v>494</v>
      </c>
      <c r="G6" s="1180"/>
      <c r="H6" s="938" t="s">
        <v>495</v>
      </c>
      <c r="I6" s="222" t="s">
        <v>495</v>
      </c>
      <c r="M6" s="5"/>
      <c r="N6" s="5"/>
      <c r="O6" s="5"/>
      <c r="P6" s="5"/>
      <c r="Q6" s="5"/>
      <c r="R6" s="5"/>
      <c r="S6" s="5"/>
      <c r="T6" s="5"/>
      <c r="U6" s="5"/>
    </row>
    <row r="7" spans="2:9" ht="43.5" customHeight="1" thickBot="1">
      <c r="B7" s="1039" t="s">
        <v>740</v>
      </c>
      <c r="C7" s="1040"/>
      <c r="D7" s="1041"/>
      <c r="E7" s="998"/>
      <c r="F7" s="1042" t="s">
        <v>9</v>
      </c>
      <c r="G7" s="992" t="s">
        <v>775</v>
      </c>
      <c r="H7" s="1043"/>
      <c r="I7" s="1029"/>
    </row>
    <row r="8" spans="2:9" ht="27" customHeight="1" thickBot="1">
      <c r="B8" s="1039" t="s">
        <v>741</v>
      </c>
      <c r="C8" s="1040"/>
      <c r="D8" s="1041"/>
      <c r="E8" s="998"/>
      <c r="F8" s="1044" t="s">
        <v>765</v>
      </c>
      <c r="G8" s="945" t="s">
        <v>776</v>
      </c>
      <c r="H8" s="1045"/>
      <c r="I8" s="1030"/>
    </row>
    <row r="9" spans="2:9" ht="27" customHeight="1">
      <c r="B9" s="953" t="s">
        <v>24</v>
      </c>
      <c r="C9" s="954" t="s">
        <v>358</v>
      </c>
      <c r="D9" s="959"/>
      <c r="E9" s="960"/>
      <c r="F9" s="948" t="s">
        <v>742</v>
      </c>
      <c r="G9" s="1046" t="s">
        <v>777</v>
      </c>
      <c r="H9" s="965"/>
      <c r="I9" s="1032"/>
    </row>
    <row r="10" spans="2:9" s="196" customFormat="1" ht="27" customHeight="1">
      <c r="B10" s="1047" t="s">
        <v>25</v>
      </c>
      <c r="C10" s="1046" t="s">
        <v>880</v>
      </c>
      <c r="D10" s="1048"/>
      <c r="E10" s="1049"/>
      <c r="F10" s="1050" t="s">
        <v>743</v>
      </c>
      <c r="G10" s="999" t="s">
        <v>778</v>
      </c>
      <c r="H10" s="988"/>
      <c r="I10" s="1033"/>
    </row>
    <row r="11" spans="2:9" ht="27" customHeight="1">
      <c r="B11" s="953" t="s">
        <v>308</v>
      </c>
      <c r="C11" s="954" t="s">
        <v>326</v>
      </c>
      <c r="D11" s="959"/>
      <c r="E11" s="960"/>
      <c r="F11" s="1051" t="s">
        <v>744</v>
      </c>
      <c r="G11" s="999" t="s">
        <v>779</v>
      </c>
      <c r="H11" s="988"/>
      <c r="I11" s="1033"/>
    </row>
    <row r="12" spans="2:9" ht="27" customHeight="1">
      <c r="B12" s="1047" t="s">
        <v>745</v>
      </c>
      <c r="C12" s="1046" t="s">
        <v>750</v>
      </c>
      <c r="D12" s="1048"/>
      <c r="E12" s="1049"/>
      <c r="F12" s="1050" t="s">
        <v>786</v>
      </c>
      <c r="G12" s="999" t="s">
        <v>780</v>
      </c>
      <c r="H12" s="1052"/>
      <c r="I12" s="1034"/>
    </row>
    <row r="13" spans="2:9" ht="27" customHeight="1">
      <c r="B13" s="1047" t="s">
        <v>746</v>
      </c>
      <c r="C13" s="1046" t="s">
        <v>751</v>
      </c>
      <c r="D13" s="965"/>
      <c r="E13" s="966"/>
      <c r="F13" s="1050" t="s">
        <v>787</v>
      </c>
      <c r="G13" s="999" t="s">
        <v>330</v>
      </c>
      <c r="H13" s="988"/>
      <c r="I13" s="1033"/>
    </row>
    <row r="14" spans="2:9" ht="27" customHeight="1">
      <c r="B14" s="1047" t="s">
        <v>747</v>
      </c>
      <c r="C14" s="1046" t="s">
        <v>752</v>
      </c>
      <c r="D14" s="988"/>
      <c r="E14" s="1053"/>
      <c r="F14" s="1050" t="s">
        <v>788</v>
      </c>
      <c r="G14" s="999" t="s">
        <v>781</v>
      </c>
      <c r="H14" s="988"/>
      <c r="I14" s="1033"/>
    </row>
    <row r="15" spans="2:9" ht="27" customHeight="1">
      <c r="B15" s="1047" t="s">
        <v>748</v>
      </c>
      <c r="C15" s="1046" t="s">
        <v>753</v>
      </c>
      <c r="D15" s="965"/>
      <c r="E15" s="966"/>
      <c r="F15" s="1050" t="s">
        <v>789</v>
      </c>
      <c r="G15" s="999" t="s">
        <v>782</v>
      </c>
      <c r="H15" s="965"/>
      <c r="I15" s="1032"/>
    </row>
    <row r="16" spans="2:9" ht="22.5" customHeight="1">
      <c r="B16" s="1047" t="s">
        <v>8</v>
      </c>
      <c r="C16" s="1046" t="s">
        <v>7</v>
      </c>
      <c r="D16" s="965"/>
      <c r="E16" s="966"/>
      <c r="F16" s="1050" t="s">
        <v>790</v>
      </c>
      <c r="G16" s="999" t="s">
        <v>783</v>
      </c>
      <c r="H16" s="959"/>
      <c r="I16" s="1031"/>
    </row>
    <row r="17" spans="2:9" ht="22.5" customHeight="1">
      <c r="B17" s="1054" t="s">
        <v>309</v>
      </c>
      <c r="C17" s="1055" t="s">
        <v>327</v>
      </c>
      <c r="D17" s="969"/>
      <c r="E17" s="1056"/>
      <c r="F17" s="1057" t="s">
        <v>791</v>
      </c>
      <c r="G17" s="999" t="s">
        <v>784</v>
      </c>
      <c r="H17" s="965"/>
      <c r="I17" s="1032"/>
    </row>
    <row r="18" spans="2:9" ht="31.5" customHeight="1" thickBot="1">
      <c r="B18" s="1054" t="s">
        <v>749</v>
      </c>
      <c r="C18" s="968"/>
      <c r="D18" s="1058"/>
      <c r="E18" s="1056"/>
      <c r="F18" s="1057" t="s">
        <v>792</v>
      </c>
      <c r="G18" s="999" t="s">
        <v>794</v>
      </c>
      <c r="H18" s="965"/>
      <c r="I18" s="1032"/>
    </row>
    <row r="19" spans="2:9" ht="27" customHeight="1">
      <c r="B19" s="1059" t="s">
        <v>754</v>
      </c>
      <c r="C19" s="1060"/>
      <c r="D19" s="1061"/>
      <c r="E19" s="1062"/>
      <c r="F19" s="1057" t="s">
        <v>793</v>
      </c>
      <c r="G19" s="999" t="s">
        <v>795</v>
      </c>
      <c r="H19" s="965"/>
      <c r="I19" s="1032"/>
    </row>
    <row r="20" spans="2:9" ht="27" customHeight="1" thickBot="1">
      <c r="B20" s="1063" t="s">
        <v>755</v>
      </c>
      <c r="C20" s="1064" t="s">
        <v>328</v>
      </c>
      <c r="D20" s="1065">
        <f>SUM(D22:D23)</f>
        <v>4600</v>
      </c>
      <c r="E20" s="1066">
        <f>SUM(E22:E23)</f>
        <v>583</v>
      </c>
      <c r="F20" s="1067" t="s">
        <v>315</v>
      </c>
      <c r="G20" s="1068" t="s">
        <v>331</v>
      </c>
      <c r="H20" s="965"/>
      <c r="I20" s="1032"/>
    </row>
    <row r="21" spans="2:9" ht="27" customHeight="1">
      <c r="B21" s="1069" t="s">
        <v>756</v>
      </c>
      <c r="C21" s="1070" t="s">
        <v>766</v>
      </c>
      <c r="D21" s="1071"/>
      <c r="E21" s="1072"/>
      <c r="F21" s="1073" t="s">
        <v>805</v>
      </c>
      <c r="G21" s="999" t="s">
        <v>796</v>
      </c>
      <c r="H21" s="965"/>
      <c r="I21" s="1032"/>
    </row>
    <row r="22" spans="2:9" ht="28.5" customHeight="1">
      <c r="B22" s="1047" t="s">
        <v>757</v>
      </c>
      <c r="C22" s="1074" t="s">
        <v>488</v>
      </c>
      <c r="D22" s="950">
        <v>3800</v>
      </c>
      <c r="E22" s="990">
        <v>583</v>
      </c>
      <c r="F22" s="1073" t="s">
        <v>806</v>
      </c>
      <c r="G22" s="999" t="s">
        <v>797</v>
      </c>
      <c r="H22" s="965"/>
      <c r="I22" s="1032"/>
    </row>
    <row r="23" spans="2:9" ht="27" customHeight="1">
      <c r="B23" s="1075" t="s">
        <v>774</v>
      </c>
      <c r="C23" s="1076" t="s">
        <v>487</v>
      </c>
      <c r="D23" s="950">
        <v>800</v>
      </c>
      <c r="E23" s="990"/>
      <c r="F23" s="1077" t="s">
        <v>807</v>
      </c>
      <c r="G23" s="964" t="s">
        <v>332</v>
      </c>
      <c r="H23" s="1078"/>
      <c r="I23" s="1036"/>
    </row>
    <row r="24" spans="2:9" ht="27" customHeight="1">
      <c r="B24" s="1047" t="s">
        <v>758</v>
      </c>
      <c r="C24" s="999" t="s">
        <v>767</v>
      </c>
      <c r="D24" s="950"/>
      <c r="E24" s="990"/>
      <c r="F24" s="1073" t="s">
        <v>808</v>
      </c>
      <c r="G24" s="949" t="s">
        <v>798</v>
      </c>
      <c r="H24" s="988"/>
      <c r="I24" s="1033"/>
    </row>
    <row r="25" spans="2:9" ht="27" customHeight="1">
      <c r="B25" s="1047" t="s">
        <v>759</v>
      </c>
      <c r="C25" s="999" t="s">
        <v>768</v>
      </c>
      <c r="D25" s="950"/>
      <c r="E25" s="990"/>
      <c r="F25" s="1073" t="s">
        <v>809</v>
      </c>
      <c r="G25" s="968" t="s">
        <v>799</v>
      </c>
      <c r="H25" s="988"/>
      <c r="I25" s="1033"/>
    </row>
    <row r="26" spans="2:9" ht="38.25" customHeight="1">
      <c r="B26" s="1047" t="s">
        <v>760</v>
      </c>
      <c r="C26" s="999" t="s">
        <v>769</v>
      </c>
      <c r="D26" s="950"/>
      <c r="E26" s="990"/>
      <c r="F26" s="1073" t="s">
        <v>810</v>
      </c>
      <c r="G26" s="968" t="s">
        <v>800</v>
      </c>
      <c r="H26" s="965"/>
      <c r="I26" s="1032"/>
    </row>
    <row r="27" spans="2:9" ht="30" customHeight="1" thickBot="1">
      <c r="B27" s="1047" t="s">
        <v>761</v>
      </c>
      <c r="C27" s="999" t="s">
        <v>770</v>
      </c>
      <c r="D27" s="969"/>
      <c r="E27" s="1056"/>
      <c r="F27" s="1079" t="s">
        <v>811</v>
      </c>
      <c r="G27" s="968" t="s">
        <v>801</v>
      </c>
      <c r="H27" s="988">
        <v>150</v>
      </c>
      <c r="I27" s="1033">
        <v>45</v>
      </c>
    </row>
    <row r="28" spans="2:9" ht="44.25" customHeight="1" thickBot="1">
      <c r="B28" s="967" t="s">
        <v>762</v>
      </c>
      <c r="C28" s="999" t="s">
        <v>771</v>
      </c>
      <c r="D28" s="950"/>
      <c r="E28" s="990"/>
      <c r="F28" s="1080" t="s">
        <v>812</v>
      </c>
      <c r="G28" s="1081" t="s">
        <v>333</v>
      </c>
      <c r="H28" s="1006">
        <f>H29+H30+H31</f>
        <v>-140</v>
      </c>
      <c r="I28" s="1037">
        <f>I29+I30+I31</f>
        <v>-25</v>
      </c>
    </row>
    <row r="29" spans="2:9" ht="28.5" customHeight="1">
      <c r="B29" s="1047" t="s">
        <v>763</v>
      </c>
      <c r="C29" s="949" t="s">
        <v>772</v>
      </c>
      <c r="D29" s="950"/>
      <c r="E29" s="990"/>
      <c r="F29" s="1082" t="s">
        <v>813</v>
      </c>
      <c r="G29" s="1083" t="s">
        <v>802</v>
      </c>
      <c r="H29" s="1084"/>
      <c r="I29" s="1031"/>
    </row>
    <row r="30" spans="2:9" ht="27" customHeight="1">
      <c r="B30" s="1047" t="s">
        <v>764</v>
      </c>
      <c r="C30" s="949" t="s">
        <v>773</v>
      </c>
      <c r="D30" s="950"/>
      <c r="E30" s="990"/>
      <c r="F30" s="1073" t="s">
        <v>814</v>
      </c>
      <c r="G30" s="1085" t="s">
        <v>803</v>
      </c>
      <c r="H30" s="950">
        <v>-140</v>
      </c>
      <c r="I30" s="1035">
        <v>-25</v>
      </c>
    </row>
    <row r="31" spans="2:9" ht="27" customHeight="1" thickBot="1">
      <c r="B31" s="1086" t="s">
        <v>314</v>
      </c>
      <c r="C31" s="1087" t="s">
        <v>329</v>
      </c>
      <c r="D31" s="1043"/>
      <c r="E31" s="1088"/>
      <c r="F31" s="1089" t="s">
        <v>815</v>
      </c>
      <c r="G31" s="992" t="s">
        <v>804</v>
      </c>
      <c r="H31" s="1003"/>
      <c r="I31" s="1038"/>
    </row>
    <row r="32" spans="2:9" ht="14.25">
      <c r="B32" s="952"/>
      <c r="C32" s="952"/>
      <c r="D32" s="952"/>
      <c r="E32" s="952"/>
      <c r="F32" s="952"/>
      <c r="G32" s="952"/>
      <c r="H32" s="952"/>
      <c r="I32" s="1028"/>
    </row>
    <row r="33" spans="2:9" ht="33" customHeight="1">
      <c r="B33" s="952"/>
      <c r="C33" s="952"/>
      <c r="D33" s="952"/>
      <c r="E33" s="952"/>
      <c r="F33" s="952"/>
      <c r="G33" s="952"/>
      <c r="H33" s="952"/>
      <c r="I33" s="1028"/>
    </row>
    <row r="34" spans="2:8" ht="12.75">
      <c r="B34" s="952"/>
      <c r="C34" s="952"/>
      <c r="D34" s="952"/>
      <c r="E34" s="952"/>
      <c r="F34" s="952"/>
      <c r="G34" s="952"/>
      <c r="H34" s="952"/>
    </row>
    <row r="35" spans="2:8" ht="12.75">
      <c r="B35" s="952"/>
      <c r="C35" s="952"/>
      <c r="D35" s="952"/>
      <c r="E35" s="952"/>
      <c r="F35" s="952"/>
      <c r="G35" s="952"/>
      <c r="H35" s="952"/>
    </row>
    <row r="36" spans="2:8" ht="12.75">
      <c r="B36" s="952"/>
      <c r="C36" s="952"/>
      <c r="D36" s="952"/>
      <c r="E36" s="952"/>
      <c r="F36" s="952"/>
      <c r="G36" s="952"/>
      <c r="H36" s="952"/>
    </row>
    <row r="37" spans="2:8" ht="12.75">
      <c r="B37" s="952"/>
      <c r="C37" s="952"/>
      <c r="D37" s="952"/>
      <c r="E37" s="952"/>
      <c r="F37" s="952"/>
      <c r="G37" s="952"/>
      <c r="H37" s="952"/>
    </row>
    <row r="38" spans="2:8" ht="12.75">
      <c r="B38" s="952"/>
      <c r="C38" s="952"/>
      <c r="D38" s="952"/>
      <c r="E38" s="952"/>
      <c r="F38" s="952"/>
      <c r="G38" s="952"/>
      <c r="H38" s="952"/>
    </row>
    <row r="39" spans="2:8" ht="12.75">
      <c r="B39" s="952"/>
      <c r="C39" s="952"/>
      <c r="D39" s="952"/>
      <c r="E39" s="952"/>
      <c r="F39" s="952"/>
      <c r="G39" s="952"/>
      <c r="H39" s="952"/>
    </row>
    <row r="40" spans="2:8" ht="12.75">
      <c r="B40" s="952"/>
      <c r="C40" s="952"/>
      <c r="D40" s="952"/>
      <c r="E40" s="952"/>
      <c r="F40" s="952"/>
      <c r="G40" s="952"/>
      <c r="H40" s="952"/>
    </row>
    <row r="41" spans="2:8" ht="12.75">
      <c r="B41" s="952"/>
      <c r="C41" s="952"/>
      <c r="D41" s="952"/>
      <c r="E41" s="952"/>
      <c r="F41" s="952"/>
      <c r="G41" s="952"/>
      <c r="H41" s="952"/>
    </row>
    <row r="42" spans="2:8" ht="12.75">
      <c r="B42" s="952"/>
      <c r="C42" s="952"/>
      <c r="D42" s="952"/>
      <c r="E42" s="952"/>
      <c r="F42" s="952"/>
      <c r="G42" s="952"/>
      <c r="H42" s="952"/>
    </row>
    <row r="43" spans="2:8" ht="12.75">
      <c r="B43" s="952"/>
      <c r="C43" s="952"/>
      <c r="D43" s="952"/>
      <c r="E43" s="952"/>
      <c r="F43" s="952"/>
      <c r="G43" s="952"/>
      <c r="H43" s="952"/>
    </row>
    <row r="44" spans="2:8" ht="12.75">
      <c r="B44" s="952"/>
      <c r="C44" s="952"/>
      <c r="D44" s="952"/>
      <c r="E44" s="952"/>
      <c r="F44" s="952"/>
      <c r="G44" s="952"/>
      <c r="H44" s="952"/>
    </row>
    <row r="45" spans="2:8" ht="12.75">
      <c r="B45" s="952"/>
      <c r="C45" s="952"/>
      <c r="D45" s="952"/>
      <c r="E45" s="952"/>
      <c r="F45" s="952"/>
      <c r="G45" s="952"/>
      <c r="H45" s="952"/>
    </row>
    <row r="46" spans="2:8" ht="12.75">
      <c r="B46" s="952"/>
      <c r="C46" s="952"/>
      <c r="D46" s="952"/>
      <c r="E46" s="952"/>
      <c r="F46" s="952"/>
      <c r="G46" s="952"/>
      <c r="H46" s="952"/>
    </row>
    <row r="47" spans="2:8" ht="12.75">
      <c r="B47" s="952"/>
      <c r="C47" s="952"/>
      <c r="D47" s="952"/>
      <c r="E47" s="952"/>
      <c r="F47" s="952"/>
      <c r="G47" s="952"/>
      <c r="H47" s="952"/>
    </row>
    <row r="48" spans="2:8" ht="12.75">
      <c r="B48" s="952"/>
      <c r="C48" s="952"/>
      <c r="D48" s="952"/>
      <c r="E48" s="952"/>
      <c r="F48" s="952"/>
      <c r="G48" s="952"/>
      <c r="H48" s="952"/>
    </row>
    <row r="49" spans="2:8" ht="12.75">
      <c r="B49" s="952"/>
      <c r="C49" s="952"/>
      <c r="D49" s="952"/>
      <c r="E49" s="952"/>
      <c r="F49" s="952"/>
      <c r="G49" s="952"/>
      <c r="H49" s="952"/>
    </row>
    <row r="50" spans="2:8" ht="12.75">
      <c r="B50" s="952"/>
      <c r="C50" s="952"/>
      <c r="D50" s="952"/>
      <c r="E50" s="952"/>
      <c r="F50" s="952"/>
      <c r="G50" s="952"/>
      <c r="H50" s="952"/>
    </row>
    <row r="51" spans="2:8" ht="12.75">
      <c r="B51" s="952"/>
      <c r="C51" s="952"/>
      <c r="D51" s="952"/>
      <c r="E51" s="952"/>
      <c r="F51" s="952"/>
      <c r="G51" s="952"/>
      <c r="H51" s="952"/>
    </row>
    <row r="52" spans="2:8" ht="12.75">
      <c r="B52" s="952"/>
      <c r="C52" s="952"/>
      <c r="D52" s="952"/>
      <c r="E52" s="952"/>
      <c r="F52" s="952"/>
      <c r="G52" s="952"/>
      <c r="H52" s="952"/>
    </row>
    <row r="53" spans="2:8" ht="12.75">
      <c r="B53" s="952"/>
      <c r="C53" s="952"/>
      <c r="D53" s="952"/>
      <c r="E53" s="952"/>
      <c r="F53" s="952"/>
      <c r="G53" s="952"/>
      <c r="H53" s="952"/>
    </row>
    <row r="54" spans="2:8" ht="12.75">
      <c r="B54" s="952"/>
      <c r="C54" s="952"/>
      <c r="D54" s="952"/>
      <c r="E54" s="952"/>
      <c r="F54" s="952"/>
      <c r="G54" s="952"/>
      <c r="H54" s="952"/>
    </row>
    <row r="55" spans="2:8" ht="12.75">
      <c r="B55" s="952"/>
      <c r="C55" s="952"/>
      <c r="D55" s="952"/>
      <c r="E55" s="952"/>
      <c r="F55" s="952"/>
      <c r="G55" s="952"/>
      <c r="H55" s="952"/>
    </row>
    <row r="56" spans="2:8" ht="12.75">
      <c r="B56" s="952"/>
      <c r="C56" s="952"/>
      <c r="D56" s="952"/>
      <c r="E56" s="952"/>
      <c r="F56" s="952"/>
      <c r="G56" s="952"/>
      <c r="H56" s="952"/>
    </row>
    <row r="57" spans="2:8" ht="12.75">
      <c r="B57" s="952"/>
      <c r="C57" s="952"/>
      <c r="D57" s="952"/>
      <c r="E57" s="952"/>
      <c r="F57" s="952"/>
      <c r="G57" s="952"/>
      <c r="H57" s="952"/>
    </row>
    <row r="58" spans="2:8" ht="12.75">
      <c r="B58" s="952"/>
      <c r="C58" s="952"/>
      <c r="D58" s="952"/>
      <c r="E58" s="952"/>
      <c r="F58" s="952"/>
      <c r="G58" s="952"/>
      <c r="H58" s="952"/>
    </row>
    <row r="59" spans="2:8" ht="12.75">
      <c r="B59" s="952"/>
      <c r="C59" s="952"/>
      <c r="D59" s="952"/>
      <c r="E59" s="952"/>
      <c r="F59" s="952"/>
      <c r="G59" s="952"/>
      <c r="H59" s="952"/>
    </row>
    <row r="60" spans="2:8" ht="12.75">
      <c r="B60" s="952"/>
      <c r="C60" s="952"/>
      <c r="D60" s="952"/>
      <c r="E60" s="952"/>
      <c r="F60" s="952"/>
      <c r="G60" s="952"/>
      <c r="H60" s="952"/>
    </row>
    <row r="61" spans="2:8" ht="12.75">
      <c r="B61" s="952"/>
      <c r="C61" s="952"/>
      <c r="D61" s="952"/>
      <c r="E61" s="952"/>
      <c r="F61" s="952"/>
      <c r="G61" s="952"/>
      <c r="H61" s="952"/>
    </row>
    <row r="62" spans="2:8" ht="12.75">
      <c r="B62" s="952"/>
      <c r="C62" s="952"/>
      <c r="D62" s="952"/>
      <c r="E62" s="952"/>
      <c r="F62" s="952"/>
      <c r="G62" s="952"/>
      <c r="H62" s="952"/>
    </row>
    <row r="63" spans="2:8" ht="12.75">
      <c r="B63" s="952"/>
      <c r="C63" s="952"/>
      <c r="D63" s="952"/>
      <c r="E63" s="952"/>
      <c r="F63" s="952"/>
      <c r="G63" s="952"/>
      <c r="H63" s="952"/>
    </row>
    <row r="64" spans="2:8" ht="12.75">
      <c r="B64" s="952"/>
      <c r="C64" s="952"/>
      <c r="D64" s="952"/>
      <c r="E64" s="952"/>
      <c r="F64" s="952"/>
      <c r="G64" s="952"/>
      <c r="H64" s="952"/>
    </row>
    <row r="65" spans="2:8" ht="12.75">
      <c r="B65" s="952"/>
      <c r="C65" s="952"/>
      <c r="D65" s="952"/>
      <c r="E65" s="952"/>
      <c r="F65" s="952"/>
      <c r="G65" s="952"/>
      <c r="H65" s="952"/>
    </row>
    <row r="66" spans="2:8" ht="12.75">
      <c r="B66" s="952"/>
      <c r="C66" s="952"/>
      <c r="D66" s="952"/>
      <c r="E66" s="952"/>
      <c r="F66" s="952"/>
      <c r="G66" s="952"/>
      <c r="H66" s="952"/>
    </row>
    <row r="67" spans="2:8" ht="12.75">
      <c r="B67" s="952"/>
      <c r="C67" s="952"/>
      <c r="D67" s="952"/>
      <c r="E67" s="952"/>
      <c r="F67" s="952"/>
      <c r="G67" s="952"/>
      <c r="H67" s="952"/>
    </row>
  </sheetData>
  <sheetProtection/>
  <mergeCells count="4">
    <mergeCell ref="B2:I2"/>
    <mergeCell ref="C3:F3"/>
    <mergeCell ref="C5:C6"/>
    <mergeCell ref="G5:G6"/>
  </mergeCells>
  <printOptions/>
  <pageMargins left="0.75" right="0.75" top="0.984251968503937" bottom="0.7874015748031497" header="0" footer="0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28">
      <selection activeCell="I28" sqref="I28"/>
    </sheetView>
  </sheetViews>
  <sheetFormatPr defaultColWidth="9.140625" defaultRowHeight="12.75"/>
  <cols>
    <col min="1" max="1" width="2.421875" style="0" customWidth="1"/>
    <col min="2" max="2" width="27.8515625" style="0" customWidth="1"/>
    <col min="3" max="3" width="5.28125" style="0" customWidth="1"/>
    <col min="4" max="4" width="8.8515625" style="0" customWidth="1"/>
    <col min="5" max="5" width="9.28125" style="0" customWidth="1"/>
    <col min="6" max="6" width="25.57421875" style="0" customWidth="1"/>
    <col min="7" max="7" width="5.140625" style="0" customWidth="1"/>
    <col min="8" max="8" width="9.00390625" style="0" customWidth="1"/>
    <col min="9" max="9" width="9.8515625" style="0" customWidth="1"/>
  </cols>
  <sheetData>
    <row r="1" ht="18.75" customHeight="1" thickBot="1">
      <c r="I1" s="75">
        <v>95</v>
      </c>
    </row>
    <row r="2" spans="3:8" ht="4.5" customHeight="1" hidden="1" thickBot="1">
      <c r="C2" s="96"/>
      <c r="D2" s="93"/>
      <c r="G2" s="96"/>
      <c r="H2" s="93"/>
    </row>
    <row r="3" spans="2:9" ht="12.75" customHeight="1">
      <c r="B3" s="221" t="s">
        <v>493</v>
      </c>
      <c r="C3" s="1185" t="s">
        <v>492</v>
      </c>
      <c r="D3" s="221" t="s">
        <v>496</v>
      </c>
      <c r="E3" s="221" t="s">
        <v>497</v>
      </c>
      <c r="F3" s="221" t="s">
        <v>493</v>
      </c>
      <c r="G3" s="1185" t="s">
        <v>492</v>
      </c>
      <c r="H3" s="221" t="s">
        <v>496</v>
      </c>
      <c r="I3" s="221" t="s">
        <v>497</v>
      </c>
    </row>
    <row r="4" spans="2:9" ht="18.75" customHeight="1" thickBot="1">
      <c r="B4" s="223" t="s">
        <v>494</v>
      </c>
      <c r="C4" s="1251"/>
      <c r="D4" s="223" t="s">
        <v>495</v>
      </c>
      <c r="E4" s="223" t="s">
        <v>495</v>
      </c>
      <c r="F4" s="223" t="s">
        <v>494</v>
      </c>
      <c r="G4" s="1251"/>
      <c r="H4" s="223" t="s">
        <v>495</v>
      </c>
      <c r="I4" s="223" t="s">
        <v>495</v>
      </c>
    </row>
    <row r="5" spans="2:9" ht="26.25" customHeight="1" thickBot="1">
      <c r="B5" s="294" t="s">
        <v>816</v>
      </c>
      <c r="C5" s="265" t="s">
        <v>334</v>
      </c>
      <c r="D5" s="295"/>
      <c r="E5" s="296"/>
      <c r="F5" s="827" t="s">
        <v>849</v>
      </c>
      <c r="G5" s="828" t="s">
        <v>510</v>
      </c>
      <c r="H5" s="829"/>
      <c r="I5" s="830"/>
    </row>
    <row r="6" spans="2:9" s="196" customFormat="1" ht="26.25" customHeight="1">
      <c r="B6" s="291" t="s">
        <v>817</v>
      </c>
      <c r="C6" s="266" t="s">
        <v>827</v>
      </c>
      <c r="D6" s="292"/>
      <c r="E6" s="293"/>
      <c r="F6" s="289" t="s">
        <v>850</v>
      </c>
      <c r="G6" s="268" t="s">
        <v>463</v>
      </c>
      <c r="H6" s="857">
        <v>28740</v>
      </c>
      <c r="I6" s="858">
        <v>28533</v>
      </c>
    </row>
    <row r="7" spans="2:9" ht="23.25" customHeight="1">
      <c r="B7" s="262" t="s">
        <v>818</v>
      </c>
      <c r="C7" s="266" t="s">
        <v>828</v>
      </c>
      <c r="D7" s="276"/>
      <c r="E7" s="277"/>
      <c r="F7" s="302" t="s">
        <v>852</v>
      </c>
      <c r="G7" s="268" t="s">
        <v>437</v>
      </c>
      <c r="H7" s="314"/>
      <c r="I7" s="319"/>
    </row>
    <row r="8" spans="2:9" ht="24" customHeight="1">
      <c r="B8" s="262" t="s">
        <v>819</v>
      </c>
      <c r="C8" s="266" t="s">
        <v>829</v>
      </c>
      <c r="D8" s="278"/>
      <c r="E8" s="279"/>
      <c r="F8" s="290" t="s">
        <v>851</v>
      </c>
      <c r="G8" s="268" t="s">
        <v>512</v>
      </c>
      <c r="H8" s="282"/>
      <c r="I8" s="283"/>
    </row>
    <row r="9" spans="2:9" ht="24.75" customHeight="1">
      <c r="B9" s="272" t="s">
        <v>820</v>
      </c>
      <c r="C9" s="266" t="s">
        <v>830</v>
      </c>
      <c r="D9" s="280"/>
      <c r="E9" s="281"/>
      <c r="F9" s="267" t="s">
        <v>849</v>
      </c>
      <c r="G9" s="268" t="s">
        <v>513</v>
      </c>
      <c r="H9" s="282"/>
      <c r="I9" s="283"/>
    </row>
    <row r="10" spans="2:9" ht="24.75" customHeight="1">
      <c r="B10" s="272" t="s">
        <v>821</v>
      </c>
      <c r="C10" s="266" t="s">
        <v>831</v>
      </c>
      <c r="D10" s="282"/>
      <c r="E10" s="283"/>
      <c r="F10" s="247" t="s">
        <v>853</v>
      </c>
      <c r="G10" s="268" t="s">
        <v>439</v>
      </c>
      <c r="H10" s="282"/>
      <c r="I10" s="283"/>
    </row>
    <row r="11" spans="2:9" ht="24" customHeight="1">
      <c r="B11" s="297" t="s">
        <v>822</v>
      </c>
      <c r="C11" s="266" t="s">
        <v>832</v>
      </c>
      <c r="D11" s="282"/>
      <c r="E11" s="283"/>
      <c r="F11" s="290" t="s">
        <v>851</v>
      </c>
      <c r="G11" s="268" t="s">
        <v>514</v>
      </c>
      <c r="H11" s="282"/>
      <c r="I11" s="283"/>
    </row>
    <row r="12" spans="2:9" ht="17.25" customHeight="1" thickBot="1">
      <c r="B12" s="297" t="s">
        <v>864</v>
      </c>
      <c r="C12" s="266" t="s">
        <v>833</v>
      </c>
      <c r="D12" s="282"/>
      <c r="E12" s="283"/>
      <c r="F12" s="849" t="s">
        <v>849</v>
      </c>
      <c r="G12" s="284" t="s">
        <v>515</v>
      </c>
      <c r="H12" s="298"/>
      <c r="I12" s="299"/>
    </row>
    <row r="13" spans="2:9" ht="22.5" customHeight="1" thickBot="1">
      <c r="B13" s="272" t="s">
        <v>865</v>
      </c>
      <c r="C13" s="266" t="s">
        <v>834</v>
      </c>
      <c r="D13" s="282"/>
      <c r="E13" s="283"/>
      <c r="F13" s="317" t="s">
        <v>506</v>
      </c>
      <c r="G13" s="323"/>
      <c r="H13" s="334">
        <v>33550</v>
      </c>
      <c r="I13" s="335">
        <v>29136</v>
      </c>
    </row>
    <row r="14" spans="2:9" ht="22.5" customHeight="1">
      <c r="B14" s="272" t="s">
        <v>823</v>
      </c>
      <c r="C14" s="268" t="s">
        <v>835</v>
      </c>
      <c r="D14" s="282"/>
      <c r="E14" s="283"/>
      <c r="F14" s="320" t="s">
        <v>854</v>
      </c>
      <c r="G14" s="315"/>
      <c r="H14" s="321"/>
      <c r="I14" s="322"/>
    </row>
    <row r="15" spans="2:9" ht="22.5" customHeight="1">
      <c r="B15" s="274" t="s">
        <v>319</v>
      </c>
      <c r="C15" s="271" t="s">
        <v>335</v>
      </c>
      <c r="D15" s="282"/>
      <c r="E15" s="283"/>
      <c r="F15" s="305" t="s">
        <v>857</v>
      </c>
      <c r="G15" s="307" t="s">
        <v>440</v>
      </c>
      <c r="H15" s="310"/>
      <c r="I15" s="312"/>
    </row>
    <row r="16" spans="2:9" ht="22.5" customHeight="1">
      <c r="B16" s="247" t="s">
        <v>826</v>
      </c>
      <c r="C16" s="271" t="s">
        <v>336</v>
      </c>
      <c r="D16" s="472">
        <v>200</v>
      </c>
      <c r="E16" s="473"/>
      <c r="F16" s="164" t="s">
        <v>409</v>
      </c>
      <c r="G16" s="160" t="s">
        <v>441</v>
      </c>
      <c r="H16" s="309"/>
      <c r="I16" s="312"/>
    </row>
    <row r="17" spans="2:9" ht="22.5" customHeight="1">
      <c r="B17" s="272" t="s">
        <v>824</v>
      </c>
      <c r="C17" s="268" t="s">
        <v>836</v>
      </c>
      <c r="D17" s="282"/>
      <c r="E17" s="283"/>
      <c r="F17" s="164" t="s">
        <v>410</v>
      </c>
      <c r="G17" s="160" t="s">
        <v>442</v>
      </c>
      <c r="H17" s="309"/>
      <c r="I17" s="312"/>
    </row>
    <row r="18" spans="2:9" ht="24" customHeight="1">
      <c r="B18" s="272" t="s">
        <v>825</v>
      </c>
      <c r="C18" s="268" t="s">
        <v>837</v>
      </c>
      <c r="D18" s="313"/>
      <c r="E18" s="318"/>
      <c r="F18" s="305" t="s">
        <v>855</v>
      </c>
      <c r="G18" s="160" t="s">
        <v>443</v>
      </c>
      <c r="H18" s="280"/>
      <c r="I18" s="281"/>
    </row>
    <row r="19" spans="2:9" ht="22.5" customHeight="1">
      <c r="B19" s="303" t="s">
        <v>838</v>
      </c>
      <c r="C19" s="806" t="s">
        <v>337</v>
      </c>
      <c r="D19" s="865"/>
      <c r="E19" s="866"/>
      <c r="F19" s="209" t="s">
        <v>858</v>
      </c>
      <c r="G19" s="264" t="s">
        <v>444</v>
      </c>
      <c r="H19" s="280"/>
      <c r="I19" s="281"/>
    </row>
    <row r="20" spans="2:9" ht="22.5" customHeight="1">
      <c r="B20" s="272" t="s">
        <v>274</v>
      </c>
      <c r="C20" s="504" t="s">
        <v>176</v>
      </c>
      <c r="D20" s="505"/>
      <c r="E20" s="506"/>
      <c r="F20" s="164" t="s">
        <v>409</v>
      </c>
      <c r="G20" s="160" t="s">
        <v>657</v>
      </c>
      <c r="H20" s="280"/>
      <c r="I20" s="281"/>
    </row>
    <row r="21" spans="2:9" ht="24" customHeight="1">
      <c r="B21" s="272" t="s">
        <v>275</v>
      </c>
      <c r="C21" s="504" t="s">
        <v>177</v>
      </c>
      <c r="D21" s="505"/>
      <c r="E21" s="506"/>
      <c r="F21" s="165" t="s">
        <v>410</v>
      </c>
      <c r="G21" s="160" t="s">
        <v>658</v>
      </c>
      <c r="H21" s="280"/>
      <c r="I21" s="281"/>
    </row>
    <row r="22" spans="2:9" ht="27" customHeight="1">
      <c r="B22" s="272" t="s">
        <v>28</v>
      </c>
      <c r="C22" s="504" t="s">
        <v>29</v>
      </c>
      <c r="D22" s="505"/>
      <c r="E22" s="506"/>
      <c r="F22" s="164" t="s">
        <v>659</v>
      </c>
      <c r="G22" s="160" t="s">
        <v>660</v>
      </c>
      <c r="H22" s="280"/>
      <c r="I22" s="281"/>
    </row>
    <row r="23" spans="2:9" ht="26.25" customHeight="1">
      <c r="B23" s="297" t="s">
        <v>30</v>
      </c>
      <c r="C23" s="307" t="s">
        <v>31</v>
      </c>
      <c r="D23" s="501"/>
      <c r="E23" s="502"/>
      <c r="F23" s="165" t="s">
        <v>662</v>
      </c>
      <c r="G23" s="160" t="s">
        <v>661</v>
      </c>
      <c r="H23" s="280"/>
      <c r="I23" s="281"/>
    </row>
    <row r="24" spans="2:9" ht="24" customHeight="1">
      <c r="B24" s="272" t="s">
        <v>26</v>
      </c>
      <c r="C24" s="504" t="s">
        <v>839</v>
      </c>
      <c r="D24" s="505"/>
      <c r="E24" s="506"/>
      <c r="F24" s="208" t="s">
        <v>859</v>
      </c>
      <c r="G24" s="160" t="s">
        <v>445</v>
      </c>
      <c r="H24" s="280"/>
      <c r="I24" s="281"/>
    </row>
    <row r="25" spans="2:9" ht="25.5" customHeight="1">
      <c r="B25" s="503" t="s">
        <v>27</v>
      </c>
      <c r="C25" s="315" t="s">
        <v>840</v>
      </c>
      <c r="D25" s="501"/>
      <c r="E25" s="502"/>
      <c r="F25" s="164" t="s">
        <v>409</v>
      </c>
      <c r="G25" s="160" t="s">
        <v>663</v>
      </c>
      <c r="H25" s="280"/>
      <c r="I25" s="281"/>
    </row>
    <row r="26" spans="2:9" ht="16.5" customHeight="1">
      <c r="B26" s="1266" t="s">
        <v>877</v>
      </c>
      <c r="C26" s="336"/>
      <c r="D26" s="1262">
        <v>4810</v>
      </c>
      <c r="E26" s="1254">
        <v>603</v>
      </c>
      <c r="F26" s="165" t="s">
        <v>410</v>
      </c>
      <c r="G26" s="160" t="s">
        <v>664</v>
      </c>
      <c r="H26" s="280"/>
      <c r="I26" s="281"/>
    </row>
    <row r="27" spans="2:9" ht="17.25" customHeight="1" thickBot="1">
      <c r="B27" s="1267"/>
      <c r="C27" s="337"/>
      <c r="D27" s="1263"/>
      <c r="E27" s="1255"/>
      <c r="F27" s="303" t="s">
        <v>860</v>
      </c>
      <c r="G27" s="269"/>
      <c r="H27" s="308"/>
      <c r="I27" s="311"/>
    </row>
    <row r="28" spans="2:9" ht="24.75" customHeight="1" thickBot="1">
      <c r="B28" s="1258" t="s">
        <v>841</v>
      </c>
      <c r="C28" s="1260" t="s">
        <v>338</v>
      </c>
      <c r="D28" s="313"/>
      <c r="E28" s="318"/>
      <c r="F28" s="317" t="s">
        <v>861</v>
      </c>
      <c r="G28" s="249"/>
      <c r="H28" s="334">
        <v>33550</v>
      </c>
      <c r="I28" s="335">
        <v>29136</v>
      </c>
    </row>
    <row r="29" spans="2:9" ht="22.5" customHeight="1">
      <c r="B29" s="1259"/>
      <c r="C29" s="1261"/>
      <c r="D29" s="314"/>
      <c r="E29" s="319"/>
      <c r="F29" s="304" t="s">
        <v>519</v>
      </c>
      <c r="G29" s="316"/>
      <c r="H29" s="309"/>
      <c r="I29" s="312"/>
    </row>
    <row r="30" spans="2:9" ht="24.75" customHeight="1">
      <c r="B30" s="272" t="s">
        <v>842</v>
      </c>
      <c r="C30" s="268" t="s">
        <v>341</v>
      </c>
      <c r="D30" s="282"/>
      <c r="E30" s="283"/>
      <c r="F30" s="247" t="s">
        <v>866</v>
      </c>
      <c r="G30" s="248" t="s">
        <v>446</v>
      </c>
      <c r="H30" s="280"/>
      <c r="I30" s="281"/>
    </row>
    <row r="31" spans="2:9" ht="33.75" customHeight="1">
      <c r="B31" s="272" t="s">
        <v>843</v>
      </c>
      <c r="C31" s="268" t="s">
        <v>342</v>
      </c>
      <c r="D31" s="282"/>
      <c r="E31" s="283"/>
      <c r="F31" s="807" t="s">
        <v>276</v>
      </c>
      <c r="G31" s="306" t="s">
        <v>142</v>
      </c>
      <c r="H31" s="308"/>
      <c r="I31" s="311"/>
    </row>
    <row r="32" spans="2:9" ht="27.75" customHeight="1">
      <c r="B32" s="272" t="s">
        <v>844</v>
      </c>
      <c r="C32" s="268" t="s">
        <v>343</v>
      </c>
      <c r="D32" s="282"/>
      <c r="E32" s="283"/>
      <c r="F32" s="272" t="s">
        <v>277</v>
      </c>
      <c r="G32" s="823" t="s">
        <v>143</v>
      </c>
      <c r="H32" s="280"/>
      <c r="I32" s="281"/>
    </row>
    <row r="33" spans="2:9" ht="22.5" customHeight="1">
      <c r="B33" s="1268" t="s">
        <v>845</v>
      </c>
      <c r="C33" s="1270" t="s">
        <v>345</v>
      </c>
      <c r="D33" s="1272"/>
      <c r="E33" s="1256"/>
      <c r="F33" s="503" t="s">
        <v>278</v>
      </c>
      <c r="G33" s="824" t="s">
        <v>209</v>
      </c>
      <c r="H33" s="825"/>
      <c r="I33" s="322"/>
    </row>
    <row r="34" spans="2:9" ht="18" customHeight="1">
      <c r="B34" s="1269"/>
      <c r="C34" s="1271"/>
      <c r="D34" s="1273"/>
      <c r="E34" s="1257"/>
      <c r="F34" s="247" t="s">
        <v>863</v>
      </c>
      <c r="G34" s="248" t="s">
        <v>447</v>
      </c>
      <c r="H34" s="280"/>
      <c r="I34" s="281"/>
    </row>
    <row r="35" spans="2:9" ht="22.5" customHeight="1" thickBot="1">
      <c r="B35" s="275" t="s">
        <v>846</v>
      </c>
      <c r="C35" s="300"/>
      <c r="D35" s="298"/>
      <c r="E35" s="299"/>
      <c r="F35" s="272" t="s">
        <v>279</v>
      </c>
      <c r="G35" s="823" t="s">
        <v>215</v>
      </c>
      <c r="H35" s="280"/>
      <c r="I35" s="281"/>
    </row>
    <row r="36" spans="2:9" ht="22.5" customHeight="1">
      <c r="B36" s="301" t="s">
        <v>848</v>
      </c>
      <c r="C36" s="1252" t="s">
        <v>436</v>
      </c>
      <c r="D36" s="1264">
        <v>28740</v>
      </c>
      <c r="E36" s="1249">
        <f>I6</f>
        <v>28533</v>
      </c>
      <c r="F36" s="272" t="s">
        <v>280</v>
      </c>
      <c r="G36" s="823" t="s">
        <v>216</v>
      </c>
      <c r="H36" s="280"/>
      <c r="I36" s="281"/>
    </row>
    <row r="37" spans="2:9" ht="25.5" customHeight="1" thickBot="1">
      <c r="B37" s="330" t="s">
        <v>847</v>
      </c>
      <c r="C37" s="1253"/>
      <c r="D37" s="1265"/>
      <c r="E37" s="1250"/>
      <c r="F37" s="304" t="s">
        <v>862</v>
      </c>
      <c r="G37" s="316" t="s">
        <v>448</v>
      </c>
      <c r="H37" s="309"/>
      <c r="I37" s="312"/>
    </row>
    <row r="38" spans="2:9" ht="27" customHeight="1" thickBot="1">
      <c r="B38" s="826" t="s">
        <v>856</v>
      </c>
      <c r="C38" s="831" t="s">
        <v>462</v>
      </c>
      <c r="D38" s="832"/>
      <c r="E38" s="833"/>
      <c r="F38" s="273" t="s">
        <v>867</v>
      </c>
      <c r="G38" s="284" t="s">
        <v>668</v>
      </c>
      <c r="H38" s="285"/>
      <c r="I38" s="286"/>
    </row>
  </sheetData>
  <sheetProtection/>
  <mergeCells count="14">
    <mergeCell ref="B28:B29"/>
    <mergeCell ref="C28:C29"/>
    <mergeCell ref="D26:D27"/>
    <mergeCell ref="D36:D37"/>
    <mergeCell ref="B26:B27"/>
    <mergeCell ref="B33:B34"/>
    <mergeCell ref="C33:C34"/>
    <mergeCell ref="D33:D34"/>
    <mergeCell ref="E36:E37"/>
    <mergeCell ref="C3:C4"/>
    <mergeCell ref="G3:G4"/>
    <mergeCell ref="C36:C37"/>
    <mergeCell ref="E26:E27"/>
    <mergeCell ref="E33:E34"/>
  </mergeCells>
  <printOptions/>
  <pageMargins left="0.5905511811023623" right="0.75" top="0.5905511811023623" bottom="0.3937007874015748" header="0" footer="0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37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3.8515625" style="0" customWidth="1"/>
    <col min="2" max="2" width="27.28125" style="0" customWidth="1"/>
    <col min="3" max="3" width="5.28125" style="0" customWidth="1"/>
    <col min="4" max="4" width="7.7109375" style="0" customWidth="1"/>
    <col min="5" max="5" width="8.140625" style="0" customWidth="1"/>
    <col min="6" max="6" width="28.00390625" style="0" customWidth="1"/>
    <col min="7" max="7" width="5.140625" style="0" customWidth="1"/>
    <col min="8" max="9" width="8.57421875" style="0" customWidth="1"/>
    <col min="10" max="10" width="6.140625" style="0" customWidth="1"/>
    <col min="11" max="12" width="7.7109375" style="0" customWidth="1"/>
    <col min="14" max="14" width="12.421875" style="0" customWidth="1"/>
  </cols>
  <sheetData>
    <row r="1" ht="17.25" customHeight="1" thickBot="1">
      <c r="I1" s="839">
        <v>98</v>
      </c>
    </row>
    <row r="2" spans="2:21" ht="15" customHeight="1">
      <c r="B2" s="221" t="s">
        <v>493</v>
      </c>
      <c r="C2" s="1185" t="s">
        <v>492</v>
      </c>
      <c r="D2" s="221" t="s">
        <v>496</v>
      </c>
      <c r="E2" s="221" t="s">
        <v>497</v>
      </c>
      <c r="F2" s="221" t="s">
        <v>493</v>
      </c>
      <c r="G2" s="1185" t="s">
        <v>492</v>
      </c>
      <c r="H2" s="221" t="s">
        <v>496</v>
      </c>
      <c r="I2" s="221" t="s">
        <v>497</v>
      </c>
      <c r="M2" s="5"/>
      <c r="N2" s="5"/>
      <c r="O2" s="5"/>
      <c r="P2" s="5"/>
      <c r="Q2" s="5"/>
      <c r="R2" s="5"/>
      <c r="S2" s="5"/>
      <c r="T2" s="5"/>
      <c r="U2" s="5"/>
    </row>
    <row r="3" spans="2:21" ht="16.5" customHeight="1" thickBot="1">
      <c r="B3" s="222" t="s">
        <v>494</v>
      </c>
      <c r="C3" s="1186"/>
      <c r="D3" s="222" t="s">
        <v>495</v>
      </c>
      <c r="E3" s="222" t="s">
        <v>495</v>
      </c>
      <c r="F3" s="222" t="s">
        <v>494</v>
      </c>
      <c r="G3" s="1186"/>
      <c r="H3" s="222" t="s">
        <v>495</v>
      </c>
      <c r="I3" s="222" t="s">
        <v>495</v>
      </c>
      <c r="M3" s="5"/>
      <c r="N3" s="5"/>
      <c r="O3" s="5"/>
      <c r="P3" s="5"/>
      <c r="Q3" s="5"/>
      <c r="R3" s="5"/>
      <c r="S3" s="5"/>
      <c r="T3" s="5"/>
      <c r="U3" s="5"/>
    </row>
    <row r="4" spans="2:9" ht="22.5" customHeight="1">
      <c r="B4" s="812" t="s">
        <v>667</v>
      </c>
      <c r="C4" s="151" t="s">
        <v>669</v>
      </c>
      <c r="D4" s="834"/>
      <c r="E4" s="835"/>
      <c r="F4" s="199" t="s">
        <v>286</v>
      </c>
      <c r="G4" s="151" t="s">
        <v>228</v>
      </c>
      <c r="H4" s="834"/>
      <c r="I4" s="835"/>
    </row>
    <row r="5" spans="2:9" ht="22.5" customHeight="1">
      <c r="B5" s="176" t="s">
        <v>683</v>
      </c>
      <c r="C5" s="149" t="s">
        <v>670</v>
      </c>
      <c r="D5" s="276"/>
      <c r="E5" s="277"/>
      <c r="F5" s="166" t="s">
        <v>287</v>
      </c>
      <c r="G5" s="149" t="s">
        <v>229</v>
      </c>
      <c r="H5" s="276"/>
      <c r="I5" s="277">
        <v>-3373</v>
      </c>
    </row>
    <row r="6" spans="2:9" ht="22.5" customHeight="1">
      <c r="B6" s="176" t="s">
        <v>684</v>
      </c>
      <c r="C6" s="149" t="s">
        <v>671</v>
      </c>
      <c r="D6" s="276"/>
      <c r="E6" s="277"/>
      <c r="F6" s="176" t="s">
        <v>425</v>
      </c>
      <c r="G6" s="149" t="s">
        <v>454</v>
      </c>
      <c r="H6" s="276"/>
      <c r="I6" s="277"/>
    </row>
    <row r="7" spans="2:9" ht="22.5" customHeight="1">
      <c r="B7" s="176" t="s">
        <v>685</v>
      </c>
      <c r="C7" s="149" t="s">
        <v>672</v>
      </c>
      <c r="D7" s="276"/>
      <c r="E7" s="277"/>
      <c r="F7" s="208" t="s">
        <v>869</v>
      </c>
      <c r="G7" s="202" t="s">
        <v>455</v>
      </c>
      <c r="H7" s="276"/>
      <c r="I7" s="277"/>
    </row>
    <row r="8" spans="2:9" ht="22.5" customHeight="1">
      <c r="B8" s="176" t="s">
        <v>686</v>
      </c>
      <c r="C8" s="149" t="s">
        <v>673</v>
      </c>
      <c r="D8" s="276"/>
      <c r="E8" s="277"/>
      <c r="F8" s="164" t="s">
        <v>724</v>
      </c>
      <c r="G8" s="149" t="s">
        <v>717</v>
      </c>
      <c r="H8" s="276"/>
      <c r="I8" s="277"/>
    </row>
    <row r="9" spans="2:9" ht="22.5" customHeight="1">
      <c r="B9" s="168" t="s">
        <v>687</v>
      </c>
      <c r="C9" s="149" t="s">
        <v>674</v>
      </c>
      <c r="D9" s="276"/>
      <c r="E9" s="277"/>
      <c r="F9" s="164" t="s">
        <v>725</v>
      </c>
      <c r="G9" s="149" t="s">
        <v>718</v>
      </c>
      <c r="H9" s="276"/>
      <c r="I9" s="277"/>
    </row>
    <row r="10" spans="2:9" ht="22.5" customHeight="1">
      <c r="B10" s="168" t="s">
        <v>688</v>
      </c>
      <c r="C10" s="149" t="s">
        <v>675</v>
      </c>
      <c r="D10" s="276"/>
      <c r="E10" s="277"/>
      <c r="F10" s="164" t="s">
        <v>726</v>
      </c>
      <c r="G10" s="149" t="s">
        <v>719</v>
      </c>
      <c r="H10" s="276"/>
      <c r="I10" s="277"/>
    </row>
    <row r="11" spans="2:9" ht="22.5" customHeight="1">
      <c r="B11" s="168" t="s">
        <v>689</v>
      </c>
      <c r="C11" s="149" t="s">
        <v>676</v>
      </c>
      <c r="D11" s="276"/>
      <c r="E11" s="277"/>
      <c r="F11" s="164" t="s">
        <v>727</v>
      </c>
      <c r="G11" s="149" t="s">
        <v>720</v>
      </c>
      <c r="H11" s="276"/>
      <c r="I11" s="277"/>
    </row>
    <row r="12" spans="2:9" ht="31.5" customHeight="1">
      <c r="B12" s="168" t="s">
        <v>690</v>
      </c>
      <c r="C12" s="149" t="s">
        <v>677</v>
      </c>
      <c r="D12" s="276"/>
      <c r="E12" s="277"/>
      <c r="F12" s="209" t="s">
        <v>728</v>
      </c>
      <c r="G12" s="210" t="s">
        <v>456</v>
      </c>
      <c r="H12" s="276"/>
      <c r="I12" s="277"/>
    </row>
    <row r="13" spans="2:9" ht="22.5" customHeight="1">
      <c r="B13" s="168" t="s">
        <v>691</v>
      </c>
      <c r="C13" s="149" t="s">
        <v>678</v>
      </c>
      <c r="D13" s="276"/>
      <c r="E13" s="277"/>
      <c r="F13" s="201" t="s">
        <v>521</v>
      </c>
      <c r="G13" s="202" t="s">
        <v>457</v>
      </c>
      <c r="H13" s="276"/>
      <c r="I13" s="277"/>
    </row>
    <row r="14" spans="2:9" ht="22.5" customHeight="1">
      <c r="B14" s="201" t="s">
        <v>696</v>
      </c>
      <c r="C14" s="202" t="s">
        <v>449</v>
      </c>
      <c r="D14" s="276"/>
      <c r="E14" s="277"/>
      <c r="F14" s="168" t="s">
        <v>522</v>
      </c>
      <c r="G14" s="270" t="s">
        <v>546</v>
      </c>
      <c r="H14" s="276"/>
      <c r="I14" s="277"/>
    </row>
    <row r="15" spans="2:9" ht="22.5" customHeight="1">
      <c r="B15" s="168" t="s">
        <v>692</v>
      </c>
      <c r="C15" s="149" t="s">
        <v>679</v>
      </c>
      <c r="D15" s="276"/>
      <c r="E15" s="277"/>
      <c r="F15" s="168" t="s">
        <v>870</v>
      </c>
      <c r="G15" s="149" t="s">
        <v>547</v>
      </c>
      <c r="H15" s="276"/>
      <c r="I15" s="277"/>
    </row>
    <row r="16" spans="2:9" ht="22.5" customHeight="1">
      <c r="B16" s="168" t="s">
        <v>693</v>
      </c>
      <c r="C16" s="149" t="s">
        <v>680</v>
      </c>
      <c r="D16" s="276"/>
      <c r="E16" s="277"/>
      <c r="F16" s="176" t="s">
        <v>871</v>
      </c>
      <c r="G16" s="160" t="s">
        <v>548</v>
      </c>
      <c r="H16" s="276"/>
      <c r="I16" s="277"/>
    </row>
    <row r="17" spans="2:9" ht="22.5" customHeight="1">
      <c r="B17" s="168" t="s">
        <v>694</v>
      </c>
      <c r="C17" s="149" t="s">
        <v>681</v>
      </c>
      <c r="D17" s="276"/>
      <c r="E17" s="277"/>
      <c r="F17" s="168" t="s">
        <v>290</v>
      </c>
      <c r="G17" s="160" t="s">
        <v>549</v>
      </c>
      <c r="H17" s="276"/>
      <c r="I17" s="277"/>
    </row>
    <row r="18" spans="2:9" ht="22.5" customHeight="1">
      <c r="B18" s="168" t="s">
        <v>695</v>
      </c>
      <c r="C18" s="149" t="s">
        <v>682</v>
      </c>
      <c r="D18" s="276"/>
      <c r="E18" s="277"/>
      <c r="F18" s="169" t="s">
        <v>525</v>
      </c>
      <c r="G18" s="160" t="s">
        <v>550</v>
      </c>
      <c r="H18" s="276"/>
      <c r="I18" s="277"/>
    </row>
    <row r="19" spans="2:9" ht="22.5" customHeight="1">
      <c r="B19" s="219" t="s">
        <v>697</v>
      </c>
      <c r="C19" s="220" t="s">
        <v>450</v>
      </c>
      <c r="D19" s="324"/>
      <c r="E19" s="277"/>
      <c r="F19" s="169" t="s">
        <v>288</v>
      </c>
      <c r="G19" s="160" t="s">
        <v>235</v>
      </c>
      <c r="H19" s="276"/>
      <c r="I19" s="277"/>
    </row>
    <row r="20" spans="2:9" ht="22.5" customHeight="1">
      <c r="B20" s="176" t="s">
        <v>698</v>
      </c>
      <c r="C20" s="203" t="s">
        <v>706</v>
      </c>
      <c r="D20" s="276"/>
      <c r="E20" s="277"/>
      <c r="F20" s="169" t="s">
        <v>289</v>
      </c>
      <c r="G20" s="160" t="s">
        <v>235</v>
      </c>
      <c r="H20" s="276"/>
      <c r="I20" s="277"/>
    </row>
    <row r="21" spans="2:9" ht="22.5" customHeight="1">
      <c r="B21" s="176" t="s">
        <v>699</v>
      </c>
      <c r="C21" s="160" t="s">
        <v>707</v>
      </c>
      <c r="D21" s="276"/>
      <c r="E21" s="277"/>
      <c r="F21" s="201" t="s">
        <v>526</v>
      </c>
      <c r="G21" s="202" t="s">
        <v>459</v>
      </c>
      <c r="H21" s="276"/>
      <c r="I21" s="1090">
        <f>I28</f>
        <v>-21382</v>
      </c>
    </row>
    <row r="22" spans="2:9" ht="22.5" customHeight="1">
      <c r="B22" s="168" t="s">
        <v>700</v>
      </c>
      <c r="C22" s="149" t="s">
        <v>708</v>
      </c>
      <c r="D22" s="276"/>
      <c r="E22" s="277"/>
      <c r="F22" s="168" t="s">
        <v>527</v>
      </c>
      <c r="G22" s="160" t="s">
        <v>551</v>
      </c>
      <c r="H22" s="276"/>
      <c r="I22" s="277"/>
    </row>
    <row r="23" spans="2:9" ht="22.5" customHeight="1">
      <c r="B23" s="168" t="s">
        <v>701</v>
      </c>
      <c r="C23" s="149" t="s">
        <v>709</v>
      </c>
      <c r="D23" s="276"/>
      <c r="E23" s="277"/>
      <c r="F23" s="168" t="s">
        <v>528</v>
      </c>
      <c r="G23" s="149" t="s">
        <v>552</v>
      </c>
      <c r="H23" s="276"/>
      <c r="I23" s="277"/>
    </row>
    <row r="24" spans="2:9" ht="22.5" customHeight="1">
      <c r="B24" s="168" t="s">
        <v>281</v>
      </c>
      <c r="C24" s="149" t="s">
        <v>71</v>
      </c>
      <c r="D24" s="276"/>
      <c r="E24" s="277"/>
      <c r="F24" s="168" t="s">
        <v>529</v>
      </c>
      <c r="G24" s="149" t="s">
        <v>553</v>
      </c>
      <c r="H24" s="276"/>
      <c r="I24" s="277"/>
    </row>
    <row r="25" spans="2:9" ht="22.5" customHeight="1">
      <c r="B25" s="168" t="s">
        <v>282</v>
      </c>
      <c r="C25" s="149" t="s">
        <v>219</v>
      </c>
      <c r="D25" s="276"/>
      <c r="E25" s="277"/>
      <c r="F25" s="168" t="s">
        <v>530</v>
      </c>
      <c r="G25" s="149" t="s">
        <v>554</v>
      </c>
      <c r="H25" s="276"/>
      <c r="I25" s="277"/>
    </row>
    <row r="26" spans="2:9" ht="22.5" customHeight="1">
      <c r="B26" s="168" t="s">
        <v>283</v>
      </c>
      <c r="C26" s="149" t="s">
        <v>72</v>
      </c>
      <c r="D26" s="276"/>
      <c r="E26" s="277"/>
      <c r="F26" s="168" t="s">
        <v>531</v>
      </c>
      <c r="G26" s="149" t="s">
        <v>555</v>
      </c>
      <c r="H26" s="276"/>
      <c r="I26" s="277"/>
    </row>
    <row r="27" spans="2:9" ht="24.75" customHeight="1" thickBot="1">
      <c r="B27" s="168" t="s">
        <v>284</v>
      </c>
      <c r="C27" s="149" t="s">
        <v>220</v>
      </c>
      <c r="D27" s="276"/>
      <c r="E27" s="277"/>
      <c r="F27" s="213" t="s">
        <v>563</v>
      </c>
      <c r="G27" s="155" t="s">
        <v>556</v>
      </c>
      <c r="H27" s="278"/>
      <c r="I27" s="279"/>
    </row>
    <row r="28" spans="2:9" ht="30.75" customHeight="1" thickBot="1">
      <c r="B28" s="204" t="s">
        <v>868</v>
      </c>
      <c r="C28" s="202" t="s">
        <v>451</v>
      </c>
      <c r="D28" s="278"/>
      <c r="E28" s="279"/>
      <c r="F28" s="329" t="s">
        <v>878</v>
      </c>
      <c r="G28" s="265" t="s">
        <v>557</v>
      </c>
      <c r="H28" s="186"/>
      <c r="I28" s="863">
        <v>-21382</v>
      </c>
    </row>
    <row r="29" spans="2:9" ht="22.5" customHeight="1">
      <c r="B29" s="167" t="s">
        <v>703</v>
      </c>
      <c r="C29" s="149" t="s">
        <v>710</v>
      </c>
      <c r="D29" s="280"/>
      <c r="E29" s="281"/>
      <c r="F29" s="328" t="s">
        <v>872</v>
      </c>
      <c r="G29" s="160" t="s">
        <v>558</v>
      </c>
      <c r="H29" s="287"/>
      <c r="I29" s="288"/>
    </row>
    <row r="30" spans="2:9" ht="22.5" customHeight="1">
      <c r="B30" s="211" t="s">
        <v>704</v>
      </c>
      <c r="C30" s="149" t="s">
        <v>711</v>
      </c>
      <c r="D30" s="282"/>
      <c r="E30" s="283"/>
      <c r="F30" s="177" t="s">
        <v>873</v>
      </c>
      <c r="G30" s="149" t="s">
        <v>559</v>
      </c>
      <c r="H30" s="280"/>
      <c r="I30" s="281"/>
    </row>
    <row r="31" spans="2:9" ht="22.5" customHeight="1">
      <c r="B31" s="217" t="s">
        <v>705</v>
      </c>
      <c r="C31" s="149" t="s">
        <v>712</v>
      </c>
      <c r="D31" s="282"/>
      <c r="E31" s="283"/>
      <c r="F31" s="325" t="s">
        <v>874</v>
      </c>
      <c r="G31" s="149" t="s">
        <v>560</v>
      </c>
      <c r="H31" s="280"/>
      <c r="I31" s="281"/>
    </row>
    <row r="32" spans="2:9" ht="22.5" customHeight="1">
      <c r="B32" s="218" t="s">
        <v>713</v>
      </c>
      <c r="C32" s="202" t="s">
        <v>452</v>
      </c>
      <c r="D32" s="282"/>
      <c r="E32" s="283"/>
      <c r="F32" s="177" t="s">
        <v>567</v>
      </c>
      <c r="G32" s="155" t="s">
        <v>561</v>
      </c>
      <c r="H32" s="280"/>
      <c r="I32" s="281"/>
    </row>
    <row r="33" spans="2:9" ht="22.5" customHeight="1">
      <c r="B33" s="176" t="s">
        <v>714</v>
      </c>
      <c r="C33" s="160" t="s">
        <v>715</v>
      </c>
      <c r="D33" s="282"/>
      <c r="E33" s="283"/>
      <c r="F33" s="177" t="s">
        <v>568</v>
      </c>
      <c r="G33" s="149" t="s">
        <v>562</v>
      </c>
      <c r="H33" s="280"/>
      <c r="I33" s="281"/>
    </row>
    <row r="34" spans="2:9" ht="22.5" customHeight="1">
      <c r="B34" s="168" t="s">
        <v>721</v>
      </c>
      <c r="C34" s="149" t="s">
        <v>18</v>
      </c>
      <c r="D34" s="282"/>
      <c r="E34" s="283"/>
      <c r="F34" s="177" t="s">
        <v>569</v>
      </c>
      <c r="G34" s="160" t="s">
        <v>460</v>
      </c>
      <c r="H34" s="280"/>
      <c r="I34" s="281"/>
    </row>
    <row r="35" spans="2:9" ht="22.5" customHeight="1" thickBot="1">
      <c r="B35" s="164" t="s">
        <v>722</v>
      </c>
      <c r="C35" s="149" t="s">
        <v>716</v>
      </c>
      <c r="D35" s="282"/>
      <c r="E35" s="283"/>
      <c r="F35" s="213" t="s">
        <v>875</v>
      </c>
      <c r="G35" s="155" t="s">
        <v>461</v>
      </c>
      <c r="H35" s="308"/>
      <c r="I35" s="311"/>
    </row>
    <row r="36" spans="2:9" ht="24.75" customHeight="1" thickBot="1">
      <c r="B36" s="201" t="s">
        <v>520</v>
      </c>
      <c r="C36" s="202" t="s">
        <v>453</v>
      </c>
      <c r="D36" s="282"/>
      <c r="E36" s="473"/>
      <c r="F36" s="263" t="s">
        <v>571</v>
      </c>
      <c r="G36" s="159"/>
      <c r="H36" s="327"/>
      <c r="I36" s="871"/>
    </row>
    <row r="37" spans="2:9" ht="29.25" customHeight="1" thickBot="1">
      <c r="B37" s="836" t="s">
        <v>285</v>
      </c>
      <c r="C37" s="809" t="s">
        <v>227</v>
      </c>
      <c r="D37" s="837"/>
      <c r="E37" s="838"/>
      <c r="F37" s="326" t="s">
        <v>572</v>
      </c>
      <c r="G37" s="249">
        <v>9999</v>
      </c>
      <c r="H37" s="469"/>
      <c r="I37" s="469">
        <f>'95'!I28+'98'!I5+'98'!I21</f>
        <v>4381</v>
      </c>
    </row>
  </sheetData>
  <sheetProtection/>
  <mergeCells count="2">
    <mergeCell ref="C2:C3"/>
    <mergeCell ref="G2:G3"/>
  </mergeCells>
  <printOptions/>
  <pageMargins left="0.5905511811023623" right="0.75" top="0.3937007874015748" bottom="0.1968503937007874" header="0" footer="0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0.28125" style="0" customWidth="1"/>
    <col min="4" max="4" width="9.57421875" style="0" customWidth="1"/>
    <col min="5" max="5" width="9.8515625" style="0" customWidth="1"/>
    <col min="6" max="6" width="9.28125" style="0" customWidth="1"/>
    <col min="7" max="7" width="10.7109375" style="0" customWidth="1"/>
    <col min="8" max="8" width="10.28125" style="0" customWidth="1"/>
    <col min="9" max="9" width="18.7109375" style="0" customWidth="1"/>
    <col min="12" max="12" width="0" style="0" hidden="1" customWidth="1"/>
  </cols>
  <sheetData>
    <row r="1" spans="4:21" ht="12.75" customHeight="1">
      <c r="D1" s="94"/>
      <c r="E1" s="95"/>
      <c r="F1" s="95"/>
      <c r="G1" s="95"/>
      <c r="H1" s="95"/>
      <c r="I1" s="95"/>
      <c r="J1" s="95"/>
      <c r="M1" s="1122"/>
      <c r="N1" s="1122"/>
      <c r="O1" s="1122"/>
      <c r="P1" s="1122"/>
      <c r="Q1" s="1122"/>
      <c r="R1" s="1122"/>
      <c r="S1" s="1122"/>
      <c r="T1" s="1122"/>
      <c r="U1" s="1122"/>
    </row>
    <row r="2" ht="12.75">
      <c r="B2" s="196"/>
    </row>
    <row r="3" ht="12.75">
      <c r="B3" s="196"/>
    </row>
  </sheetData>
  <sheetProtection/>
  <mergeCells count="1">
    <mergeCell ref="M1:U1"/>
  </mergeCells>
  <printOptions horizontalCentered="1" verticalCentered="1"/>
  <pageMargins left="0.5905511811023623" right="0.75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0.9921875" style="0" customWidth="1"/>
    <col min="2" max="2" width="22.140625" style="0" customWidth="1"/>
    <col min="3" max="3" width="12.00390625" style="0" customWidth="1"/>
    <col min="4" max="4" width="8.421875" style="0" customWidth="1"/>
    <col min="5" max="5" width="11.8515625" style="0" customWidth="1"/>
    <col min="6" max="6" width="14.28125" style="0" customWidth="1"/>
    <col min="7" max="7" width="12.28125" style="0" customWidth="1"/>
    <col min="8" max="8" width="9.00390625" style="0" customWidth="1"/>
    <col min="9" max="9" width="12.8515625" style="0" customWidth="1"/>
    <col min="10" max="10" width="10.140625" style="0" customWidth="1"/>
    <col min="11" max="11" width="9.00390625" style="0" customWidth="1"/>
  </cols>
  <sheetData/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6">
      <selection activeCell="M15" sqref="M15"/>
    </sheetView>
  </sheetViews>
  <sheetFormatPr defaultColWidth="9.140625" defaultRowHeight="12.75"/>
  <cols>
    <col min="1" max="1" width="5.00390625" style="0" customWidth="1"/>
    <col min="2" max="2" width="26.7109375" style="0" customWidth="1"/>
    <col min="7" max="7" width="4.421875" style="0" customWidth="1"/>
    <col min="8" max="9" width="4.140625" style="0" customWidth="1"/>
    <col min="10" max="11" width="4.8515625" style="0" customWidth="1"/>
    <col min="12" max="12" width="4.28125" style="0" customWidth="1"/>
  </cols>
  <sheetData>
    <row r="1" spans="3:12" ht="15.75" customHeight="1">
      <c r="C1" s="94"/>
      <c r="D1" s="95"/>
      <c r="E1" s="95"/>
      <c r="F1" s="95"/>
      <c r="G1" s="95"/>
      <c r="H1" s="95"/>
      <c r="I1" s="95"/>
      <c r="J1" s="95"/>
      <c r="K1" s="95"/>
      <c r="L1" s="95"/>
    </row>
    <row r="2" spans="3:11" ht="14.25" customHeight="1">
      <c r="C2" s="96"/>
      <c r="D2" s="93"/>
      <c r="G2" s="1125"/>
      <c r="H2" s="1125"/>
      <c r="I2" s="1125"/>
      <c r="J2" s="1126"/>
      <c r="K2" s="1126"/>
    </row>
    <row r="3" spans="3:11" ht="11.25" customHeight="1">
      <c r="C3" s="96"/>
      <c r="D3" s="93"/>
      <c r="E3" s="93"/>
      <c r="G3" s="1126"/>
      <c r="H3" s="1126"/>
      <c r="I3" s="1126"/>
      <c r="J3" s="1126"/>
      <c r="K3" s="1126"/>
    </row>
    <row r="4" spans="3:5" ht="11.25" customHeight="1" thickBot="1">
      <c r="C4" s="96"/>
      <c r="D4" s="93"/>
      <c r="E4" s="93"/>
    </row>
    <row r="5" spans="10:11" ht="18.75" thickBot="1">
      <c r="J5" s="1127" t="s">
        <v>532</v>
      </c>
      <c r="K5" s="1128"/>
    </row>
    <row r="6" spans="2:11" ht="23.25">
      <c r="B6" s="1133" t="s">
        <v>533</v>
      </c>
      <c r="C6" s="1133"/>
      <c r="D6" s="1133"/>
      <c r="E6" s="1133"/>
      <c r="F6" s="1133"/>
      <c r="G6" s="1133"/>
      <c r="H6" s="1133"/>
      <c r="I6" s="1133"/>
      <c r="J6" s="1133"/>
      <c r="K6" s="1133"/>
    </row>
    <row r="7" spans="2:11" ht="39" customHeight="1">
      <c r="B7" s="1134" t="s">
        <v>534</v>
      </c>
      <c r="C7" s="1134"/>
      <c r="D7" s="1134"/>
      <c r="E7" s="1134"/>
      <c r="F7" s="1134"/>
      <c r="G7" s="1134"/>
      <c r="H7" s="1134"/>
      <c r="I7" s="1134"/>
      <c r="J7" s="1134"/>
      <c r="K7" s="1134"/>
    </row>
    <row r="8" spans="2:11" ht="4.5" customHeight="1" thickBot="1"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ht="36" customHeight="1" thickBot="1"/>
    <row r="10" spans="2:11" ht="15.75" customHeight="1" thickBot="1">
      <c r="B10" s="1135" t="s">
        <v>539</v>
      </c>
      <c r="C10" s="1135"/>
      <c r="D10" s="1135"/>
      <c r="E10" s="144" t="s">
        <v>535</v>
      </c>
      <c r="H10" s="1129" t="s">
        <v>538</v>
      </c>
      <c r="I10" s="1131"/>
      <c r="J10" s="1131"/>
      <c r="K10" s="1132"/>
    </row>
    <row r="11" spans="2:11" ht="24.75" customHeight="1" thickBot="1">
      <c r="B11" s="1135" t="s">
        <v>540</v>
      </c>
      <c r="C11" s="1135"/>
      <c r="D11" s="1135"/>
      <c r="E11" s="144" t="s">
        <v>535</v>
      </c>
      <c r="H11" s="1129" t="s">
        <v>536</v>
      </c>
      <c r="I11" s="1130"/>
      <c r="J11" s="173" t="s">
        <v>537</v>
      </c>
      <c r="K11" s="173"/>
    </row>
    <row r="13" spans="1:13" ht="68.25" customHeight="1">
      <c r="A13" s="868" t="s">
        <v>919</v>
      </c>
      <c r="B13" s="868"/>
      <c r="C13" s="868"/>
      <c r="D13" s="868"/>
      <c r="E13" s="868"/>
      <c r="F13" s="868"/>
      <c r="G13" s="868"/>
      <c r="H13" s="868"/>
      <c r="I13" s="868"/>
      <c r="J13" s="868"/>
      <c r="K13" s="868"/>
      <c r="L13" s="868"/>
      <c r="M13" s="24"/>
    </row>
    <row r="14" spans="1:12" ht="112.5">
      <c r="A14" s="1137" t="s">
        <v>541</v>
      </c>
      <c r="B14" s="1137"/>
      <c r="C14" s="1137"/>
      <c r="D14" s="1137"/>
      <c r="E14" s="1137"/>
      <c r="F14" s="1137"/>
      <c r="G14" s="1137"/>
      <c r="H14" s="1137"/>
      <c r="I14" s="1137"/>
      <c r="J14" s="1137"/>
      <c r="K14" s="1137"/>
      <c r="L14" s="1137"/>
    </row>
    <row r="15" ht="42" customHeight="1"/>
    <row r="16" spans="2:11" ht="20.25">
      <c r="B16" s="1139" t="s">
        <v>542</v>
      </c>
      <c r="C16" s="1139"/>
      <c r="D16" s="1139"/>
      <c r="E16" s="1139"/>
      <c r="F16" s="1139"/>
      <c r="G16" s="1139"/>
      <c r="H16" s="1139"/>
      <c r="I16" s="1139"/>
      <c r="J16" s="1139"/>
      <c r="K16" s="1139"/>
    </row>
    <row r="17" spans="2:11" ht="12.75" customHeight="1"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2:11" ht="20.25">
      <c r="B18" s="1139" t="s">
        <v>925</v>
      </c>
      <c r="C18" s="1139"/>
      <c r="D18" s="1139"/>
      <c r="E18" s="1139"/>
      <c r="F18" s="1139"/>
      <c r="G18" s="1139"/>
      <c r="H18" s="1139"/>
      <c r="I18" s="1139"/>
      <c r="J18" s="1139"/>
      <c r="K18" s="1139"/>
    </row>
    <row r="20" ht="23.25" customHeight="1"/>
    <row r="21" spans="2:11" ht="20.25">
      <c r="B21" s="1138" t="s">
        <v>543</v>
      </c>
      <c r="C21" s="1138"/>
      <c r="D21" s="1138"/>
      <c r="E21" s="1138"/>
      <c r="F21" s="1138"/>
      <c r="G21" s="1138"/>
      <c r="H21" s="1138"/>
      <c r="I21" s="1138"/>
      <c r="J21" s="1138"/>
      <c r="K21" s="1138"/>
    </row>
    <row r="23" spans="2:11" ht="20.25">
      <c r="B23" s="1138" t="s">
        <v>544</v>
      </c>
      <c r="C23" s="1138"/>
      <c r="D23" s="1138"/>
      <c r="E23" s="1138"/>
      <c r="F23" s="1138"/>
      <c r="G23" s="1138"/>
      <c r="H23" s="1138"/>
      <c r="I23" s="1138"/>
      <c r="J23" s="1138"/>
      <c r="K23" s="1138"/>
    </row>
    <row r="26" ht="34.5" customHeight="1"/>
    <row r="27" spans="2:3" ht="24.75" customHeight="1">
      <c r="B27" s="144" t="s">
        <v>916</v>
      </c>
      <c r="C27" s="867"/>
    </row>
    <row r="28" spans="2:4" ht="24.75" customHeight="1">
      <c r="B28" s="144" t="s">
        <v>545</v>
      </c>
      <c r="C28" s="1136">
        <v>623966</v>
      </c>
      <c r="D28" s="1136"/>
    </row>
    <row r="29" spans="2:5" ht="24.75" customHeight="1">
      <c r="B29" s="144" t="s">
        <v>918</v>
      </c>
      <c r="C29" s="867"/>
      <c r="D29" s="144"/>
      <c r="E29" s="144"/>
    </row>
    <row r="30" spans="2:3" ht="27" customHeight="1">
      <c r="B30" s="144" t="s">
        <v>917</v>
      </c>
      <c r="C30" s="867"/>
    </row>
  </sheetData>
  <sheetProtection/>
  <mergeCells count="15">
    <mergeCell ref="C28:D28"/>
    <mergeCell ref="A14:L14"/>
    <mergeCell ref="B23:K23"/>
    <mergeCell ref="B16:K16"/>
    <mergeCell ref="B18:K18"/>
    <mergeCell ref="B21:K21"/>
    <mergeCell ref="G2:K2"/>
    <mergeCell ref="G3:K3"/>
    <mergeCell ref="J5:K5"/>
    <mergeCell ref="H11:I11"/>
    <mergeCell ref="H10:K10"/>
    <mergeCell ref="B6:K6"/>
    <mergeCell ref="B7:K7"/>
    <mergeCell ref="B10:D10"/>
    <mergeCell ref="B11:D11"/>
  </mergeCells>
  <printOptions horizontalCentered="1" verticalCentered="1"/>
  <pageMargins left="0.3937007874015748" right="0.75" top="0.1968503937007874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7.28125" style="0" customWidth="1"/>
    <col min="2" max="2" width="6.28125" style="0" customWidth="1"/>
    <col min="3" max="3" width="8.57421875" style="0" customWidth="1"/>
    <col min="4" max="4" width="8.7109375" style="0" customWidth="1"/>
    <col min="5" max="5" width="25.57421875" style="0" customWidth="1"/>
    <col min="6" max="6" width="5.7109375" style="0" customWidth="1"/>
    <col min="7" max="7" width="8.8515625" style="0" customWidth="1"/>
  </cols>
  <sheetData>
    <row r="1" spans="1:8" ht="27" customHeight="1">
      <c r="A1" s="872"/>
      <c r="B1" s="1150" t="s">
        <v>518</v>
      </c>
      <c r="C1" s="1150"/>
      <c r="D1" s="1150"/>
      <c r="E1" s="1150"/>
      <c r="F1" s="873" t="s">
        <v>0</v>
      </c>
      <c r="G1" s="873"/>
      <c r="H1" s="873"/>
    </row>
    <row r="2" spans="1:8" ht="21.75" customHeight="1">
      <c r="A2" s="1151" t="s">
        <v>517</v>
      </c>
      <c r="B2" s="1151"/>
      <c r="C2" s="1151"/>
      <c r="D2" s="1151"/>
      <c r="E2" s="1151"/>
      <c r="F2" s="1151"/>
      <c r="G2" s="1151"/>
      <c r="H2" s="1151"/>
    </row>
    <row r="3" spans="1:8" ht="22.5" customHeight="1" thickBot="1">
      <c r="A3" s="872"/>
      <c r="B3" s="874"/>
      <c r="C3" s="874"/>
      <c r="D3" s="872"/>
      <c r="E3" s="872"/>
      <c r="F3" s="874"/>
      <c r="G3" s="874"/>
      <c r="H3" s="872"/>
    </row>
    <row r="4" spans="1:8" ht="17.25" customHeight="1">
      <c r="A4" s="875" t="s">
        <v>493</v>
      </c>
      <c r="B4" s="1152" t="s">
        <v>492</v>
      </c>
      <c r="C4" s="875" t="s">
        <v>496</v>
      </c>
      <c r="D4" s="875" t="s">
        <v>497</v>
      </c>
      <c r="E4" s="875" t="s">
        <v>493</v>
      </c>
      <c r="F4" s="1152" t="s">
        <v>492</v>
      </c>
      <c r="G4" s="875" t="s">
        <v>496</v>
      </c>
      <c r="H4" s="875" t="s">
        <v>497</v>
      </c>
    </row>
    <row r="5" spans="1:8" ht="17.25" customHeight="1" thickBot="1">
      <c r="A5" s="876" t="s">
        <v>494</v>
      </c>
      <c r="B5" s="1153"/>
      <c r="C5" s="876" t="s">
        <v>495</v>
      </c>
      <c r="D5" s="876" t="s">
        <v>495</v>
      </c>
      <c r="E5" s="876" t="s">
        <v>494</v>
      </c>
      <c r="F5" s="1153"/>
      <c r="G5" s="876" t="s">
        <v>495</v>
      </c>
      <c r="H5" s="876" t="s">
        <v>495</v>
      </c>
    </row>
    <row r="6" spans="1:8" ht="27" customHeight="1" thickBot="1">
      <c r="A6" s="877" t="s">
        <v>740</v>
      </c>
      <c r="B6" s="1154"/>
      <c r="C6" s="1156"/>
      <c r="D6" s="1148"/>
      <c r="E6" s="878" t="s">
        <v>208</v>
      </c>
      <c r="F6" s="879" t="s">
        <v>334</v>
      </c>
      <c r="G6" s="880"/>
      <c r="H6" s="881"/>
    </row>
    <row r="7" spans="1:8" ht="27" customHeight="1" thickBot="1">
      <c r="A7" s="882" t="s">
        <v>754</v>
      </c>
      <c r="B7" s="1155"/>
      <c r="C7" s="1157"/>
      <c r="D7" s="1149"/>
      <c r="E7" s="883" t="s">
        <v>169</v>
      </c>
      <c r="F7" s="884" t="s">
        <v>827</v>
      </c>
      <c r="G7" s="885"/>
      <c r="H7" s="886"/>
    </row>
    <row r="8" spans="1:8" ht="27" customHeight="1" thickBot="1">
      <c r="A8" s="878" t="s">
        <v>313</v>
      </c>
      <c r="B8" s="887" t="s">
        <v>328</v>
      </c>
      <c r="C8" s="880"/>
      <c r="D8" s="881"/>
      <c r="E8" s="888" t="s">
        <v>170</v>
      </c>
      <c r="F8" s="889" t="s">
        <v>829</v>
      </c>
      <c r="G8" s="890"/>
      <c r="H8" s="891"/>
    </row>
    <row r="9" spans="1:8" ht="27" customHeight="1">
      <c r="A9" s="883" t="s">
        <v>207</v>
      </c>
      <c r="B9" s="892" t="s">
        <v>488</v>
      </c>
      <c r="C9" s="885"/>
      <c r="D9" s="886"/>
      <c r="E9" s="888" t="s">
        <v>1</v>
      </c>
      <c r="F9" s="889" t="s">
        <v>831</v>
      </c>
      <c r="G9" s="890"/>
      <c r="H9" s="891"/>
    </row>
    <row r="10" spans="1:8" ht="27" customHeight="1">
      <c r="A10" s="888" t="s">
        <v>206</v>
      </c>
      <c r="B10" s="893" t="s">
        <v>487</v>
      </c>
      <c r="C10" s="890"/>
      <c r="D10" s="891"/>
      <c r="E10" s="888" t="s">
        <v>171</v>
      </c>
      <c r="F10" s="889" t="s">
        <v>833</v>
      </c>
      <c r="G10" s="890"/>
      <c r="H10" s="891"/>
    </row>
    <row r="11" spans="1:8" ht="27" customHeight="1" thickBot="1">
      <c r="A11" s="888" t="s">
        <v>758</v>
      </c>
      <c r="B11" s="893" t="s">
        <v>767</v>
      </c>
      <c r="C11" s="890"/>
      <c r="D11" s="891"/>
      <c r="E11" s="894" t="s">
        <v>172</v>
      </c>
      <c r="F11" s="895" t="s">
        <v>834</v>
      </c>
      <c r="G11" s="896"/>
      <c r="H11" s="897"/>
    </row>
    <row r="12" spans="1:8" ht="27" customHeight="1">
      <c r="A12" s="888" t="s">
        <v>759</v>
      </c>
      <c r="B12" s="893" t="s">
        <v>768</v>
      </c>
      <c r="C12" s="890"/>
      <c r="D12" s="891"/>
      <c r="E12" s="1140" t="s">
        <v>173</v>
      </c>
      <c r="F12" s="1142" t="s">
        <v>336</v>
      </c>
      <c r="G12" s="1144"/>
      <c r="H12" s="1146"/>
    </row>
    <row r="13" spans="1:8" ht="27" customHeight="1" thickBot="1">
      <c r="A13" s="888" t="s">
        <v>204</v>
      </c>
      <c r="B13" s="893" t="s">
        <v>769</v>
      </c>
      <c r="C13" s="890"/>
      <c r="D13" s="891"/>
      <c r="E13" s="1141"/>
      <c r="F13" s="1143"/>
      <c r="G13" s="1145"/>
      <c r="H13" s="1147"/>
    </row>
    <row r="14" spans="1:8" ht="27" customHeight="1" thickBot="1">
      <c r="A14" s="894" t="s">
        <v>205</v>
      </c>
      <c r="B14" s="900" t="s">
        <v>770</v>
      </c>
      <c r="C14" s="896"/>
      <c r="D14" s="897"/>
      <c r="E14" s="883" t="s">
        <v>174</v>
      </c>
      <c r="F14" s="884" t="s">
        <v>836</v>
      </c>
      <c r="G14" s="885"/>
      <c r="H14" s="886"/>
    </row>
    <row r="15" spans="1:8" ht="27" customHeight="1" thickBot="1">
      <c r="A15" s="878" t="s">
        <v>314</v>
      </c>
      <c r="B15" s="887" t="s">
        <v>329</v>
      </c>
      <c r="C15" s="880"/>
      <c r="D15" s="881"/>
      <c r="E15" s="888" t="s">
        <v>175</v>
      </c>
      <c r="F15" s="901" t="s">
        <v>837</v>
      </c>
      <c r="G15" s="890"/>
      <c r="H15" s="891"/>
    </row>
    <row r="16" spans="1:8" ht="39.75" customHeight="1">
      <c r="A16" s="902" t="s">
        <v>203</v>
      </c>
      <c r="B16" s="903" t="s">
        <v>781</v>
      </c>
      <c r="C16" s="904"/>
      <c r="D16" s="905"/>
      <c r="E16" s="906" t="s">
        <v>178</v>
      </c>
      <c r="F16" s="907" t="s">
        <v>337</v>
      </c>
      <c r="G16" s="908"/>
      <c r="H16" s="909"/>
    </row>
    <row r="17" spans="1:8" ht="27" customHeight="1">
      <c r="A17" s="888" t="s">
        <v>201</v>
      </c>
      <c r="B17" s="893" t="s">
        <v>782</v>
      </c>
      <c r="C17" s="910"/>
      <c r="D17" s="911"/>
      <c r="E17" s="888" t="s">
        <v>179</v>
      </c>
      <c r="F17" s="889" t="s">
        <v>176</v>
      </c>
      <c r="G17" s="890"/>
      <c r="H17" s="891"/>
    </row>
    <row r="18" spans="1:8" ht="27" customHeight="1">
      <c r="A18" s="888" t="s">
        <v>202</v>
      </c>
      <c r="B18" s="893" t="s">
        <v>783</v>
      </c>
      <c r="C18" s="910"/>
      <c r="D18" s="911"/>
      <c r="E18" s="888" t="s">
        <v>180</v>
      </c>
      <c r="F18" s="889" t="s">
        <v>177</v>
      </c>
      <c r="G18" s="890"/>
      <c r="H18" s="891"/>
    </row>
    <row r="19" spans="1:8" ht="27" customHeight="1" thickBot="1">
      <c r="A19" s="894" t="s">
        <v>200</v>
      </c>
      <c r="B19" s="900" t="s">
        <v>795</v>
      </c>
      <c r="C19" s="912"/>
      <c r="D19" s="913"/>
      <c r="E19" s="888" t="s">
        <v>181</v>
      </c>
      <c r="F19" s="889" t="s">
        <v>29</v>
      </c>
      <c r="G19" s="890"/>
      <c r="H19" s="891"/>
    </row>
    <row r="20" spans="1:8" ht="27" customHeight="1" thickBot="1">
      <c r="A20" s="878" t="s">
        <v>199</v>
      </c>
      <c r="B20" s="887" t="s">
        <v>331</v>
      </c>
      <c r="C20" s="914"/>
      <c r="D20" s="915"/>
      <c r="E20" s="888" t="s">
        <v>183</v>
      </c>
      <c r="F20" s="889" t="s">
        <v>31</v>
      </c>
      <c r="G20" s="890"/>
      <c r="H20" s="891"/>
    </row>
    <row r="21" spans="1:8" ht="27" customHeight="1">
      <c r="A21" s="883" t="s">
        <v>198</v>
      </c>
      <c r="B21" s="892" t="s">
        <v>796</v>
      </c>
      <c r="C21" s="916"/>
      <c r="D21" s="917"/>
      <c r="E21" s="888" t="s">
        <v>182</v>
      </c>
      <c r="F21" s="889" t="s">
        <v>839</v>
      </c>
      <c r="G21" s="890"/>
      <c r="H21" s="891"/>
    </row>
    <row r="22" spans="1:8" ht="27" customHeight="1" thickBot="1">
      <c r="A22" s="894" t="s">
        <v>197</v>
      </c>
      <c r="B22" s="900" t="s">
        <v>797</v>
      </c>
      <c r="C22" s="912"/>
      <c r="D22" s="918"/>
      <c r="E22" s="894" t="s">
        <v>184</v>
      </c>
      <c r="F22" s="895" t="s">
        <v>840</v>
      </c>
      <c r="G22" s="896"/>
      <c r="H22" s="897"/>
    </row>
    <row r="23" spans="1:8" ht="27" customHeight="1" thickBot="1">
      <c r="A23" s="878" t="s">
        <v>316</v>
      </c>
      <c r="B23" s="919" t="s">
        <v>332</v>
      </c>
      <c r="C23" s="914"/>
      <c r="D23" s="920"/>
      <c r="E23" s="878" t="s">
        <v>185</v>
      </c>
      <c r="F23" s="879"/>
      <c r="G23" s="880"/>
      <c r="H23" s="881"/>
    </row>
    <row r="24" spans="1:8" ht="27" customHeight="1">
      <c r="A24" s="883" t="s">
        <v>196</v>
      </c>
      <c r="B24" s="892" t="s">
        <v>798</v>
      </c>
      <c r="C24" s="916"/>
      <c r="D24" s="917"/>
      <c r="E24" s="921" t="s">
        <v>186</v>
      </c>
      <c r="F24" s="898"/>
      <c r="G24" s="922"/>
      <c r="H24" s="923"/>
    </row>
    <row r="25" spans="1:8" ht="27" customHeight="1" thickBot="1">
      <c r="A25" s="888" t="s">
        <v>195</v>
      </c>
      <c r="B25" s="889" t="s">
        <v>799</v>
      </c>
      <c r="C25" s="910"/>
      <c r="D25" s="911"/>
      <c r="E25" s="924" t="s">
        <v>187</v>
      </c>
      <c r="F25" s="899" t="s">
        <v>338</v>
      </c>
      <c r="G25" s="925"/>
      <c r="H25" s="926"/>
    </row>
    <row r="26" spans="1:8" ht="27" customHeight="1">
      <c r="A26" s="888" t="s">
        <v>194</v>
      </c>
      <c r="B26" s="889" t="s">
        <v>800</v>
      </c>
      <c r="C26" s="910"/>
      <c r="D26" s="911"/>
      <c r="E26" s="883" t="s">
        <v>188</v>
      </c>
      <c r="F26" s="884" t="s">
        <v>340</v>
      </c>
      <c r="G26" s="885"/>
      <c r="H26" s="886"/>
    </row>
    <row r="27" spans="1:8" ht="27" customHeight="1" thickBot="1">
      <c r="A27" s="894" t="s">
        <v>193</v>
      </c>
      <c r="B27" s="895" t="s">
        <v>801</v>
      </c>
      <c r="C27" s="912"/>
      <c r="D27" s="913"/>
      <c r="E27" s="888" t="s">
        <v>189</v>
      </c>
      <c r="F27" s="889" t="s">
        <v>342</v>
      </c>
      <c r="G27" s="890"/>
      <c r="H27" s="891"/>
    </row>
    <row r="28" spans="1:8" ht="27" customHeight="1" thickBot="1">
      <c r="A28" s="878" t="s">
        <v>192</v>
      </c>
      <c r="B28" s="879" t="s">
        <v>333</v>
      </c>
      <c r="C28" s="914"/>
      <c r="D28" s="915"/>
      <c r="E28" s="888" t="s">
        <v>190</v>
      </c>
      <c r="F28" s="889" t="s">
        <v>343</v>
      </c>
      <c r="G28" s="890"/>
      <c r="H28" s="891"/>
    </row>
    <row r="29" spans="1:8" ht="27" customHeight="1" thickBot="1">
      <c r="A29" s="927" t="s">
        <v>168</v>
      </c>
      <c r="B29" s="928" t="s">
        <v>803</v>
      </c>
      <c r="C29" s="929"/>
      <c r="D29" s="930"/>
      <c r="E29" s="931" t="s">
        <v>191</v>
      </c>
      <c r="F29" s="932" t="s">
        <v>12</v>
      </c>
      <c r="G29" s="933"/>
      <c r="H29" s="934"/>
    </row>
    <row r="30" spans="1:8" ht="14.25">
      <c r="A30" s="872"/>
      <c r="B30" s="872"/>
      <c r="C30" s="872"/>
      <c r="D30" s="872"/>
      <c r="E30" s="872"/>
      <c r="F30" s="872"/>
      <c r="G30" s="872"/>
      <c r="H30" s="872"/>
    </row>
    <row r="31" spans="1:8" ht="14.25">
      <c r="A31" s="872"/>
      <c r="B31" s="872"/>
      <c r="C31" s="872"/>
      <c r="D31" s="872"/>
      <c r="E31" s="872"/>
      <c r="F31" s="872"/>
      <c r="G31" s="872"/>
      <c r="H31" s="872"/>
    </row>
    <row r="32" spans="1:8" ht="14.25">
      <c r="A32" s="872"/>
      <c r="B32" s="872"/>
      <c r="C32" s="872"/>
      <c r="D32" s="872"/>
      <c r="E32" s="872"/>
      <c r="F32" s="872"/>
      <c r="G32" s="872"/>
      <c r="H32" s="872"/>
    </row>
  </sheetData>
  <sheetProtection/>
  <mergeCells count="11">
    <mergeCell ref="C6:C7"/>
    <mergeCell ref="E12:E13"/>
    <mergeCell ref="F12:F13"/>
    <mergeCell ref="G12:G13"/>
    <mergeCell ref="H12:H13"/>
    <mergeCell ref="D6:D7"/>
    <mergeCell ref="B1:E1"/>
    <mergeCell ref="A2:H2"/>
    <mergeCell ref="B4:B5"/>
    <mergeCell ref="F4:F5"/>
    <mergeCell ref="B6:B7"/>
  </mergeCells>
  <printOptions/>
  <pageMargins left="0.75" right="0.75" top="0.984251968503937" bottom="0.5905511811023623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I14" sqref="I14"/>
    </sheetView>
  </sheetViews>
  <sheetFormatPr defaultColWidth="9.140625" defaultRowHeight="12.75"/>
  <cols>
    <col min="1" max="1" width="28.140625" style="0" customWidth="1"/>
    <col min="2" max="2" width="7.28125" style="0" customWidth="1"/>
    <col min="4" max="4" width="8.7109375" style="0" customWidth="1"/>
    <col min="5" max="5" width="25.57421875" style="0" customWidth="1"/>
    <col min="6" max="6" width="6.7109375" style="0" customWidth="1"/>
    <col min="7" max="7" width="8.8515625" style="0" customWidth="1"/>
  </cols>
  <sheetData>
    <row r="1" spans="2:8" ht="15.75" customHeight="1" thickBot="1">
      <c r="B1" s="96"/>
      <c r="C1" s="93"/>
      <c r="F1" s="96"/>
      <c r="G1" s="93"/>
      <c r="H1" s="850">
        <v>2</v>
      </c>
    </row>
    <row r="2" spans="1:9" ht="12.75" customHeight="1">
      <c r="A2" s="935" t="s">
        <v>493</v>
      </c>
      <c r="B2" s="1178" t="s">
        <v>492</v>
      </c>
      <c r="C2" s="935" t="s">
        <v>496</v>
      </c>
      <c r="D2" s="935" t="s">
        <v>497</v>
      </c>
      <c r="E2" s="935" t="s">
        <v>493</v>
      </c>
      <c r="F2" s="1178" t="s">
        <v>492</v>
      </c>
      <c r="G2" s="935" t="s">
        <v>496</v>
      </c>
      <c r="H2" s="935" t="s">
        <v>497</v>
      </c>
      <c r="I2" s="936"/>
    </row>
    <row r="3" spans="1:9" ht="12" customHeight="1" thickBot="1">
      <c r="A3" s="937" t="s">
        <v>494</v>
      </c>
      <c r="B3" s="1179"/>
      <c r="C3" s="937" t="s">
        <v>495</v>
      </c>
      <c r="D3" s="937" t="s">
        <v>495</v>
      </c>
      <c r="E3" s="938" t="s">
        <v>494</v>
      </c>
      <c r="F3" s="1180"/>
      <c r="G3" s="938" t="s">
        <v>495</v>
      </c>
      <c r="H3" s="938" t="s">
        <v>495</v>
      </c>
      <c r="I3" s="936"/>
    </row>
    <row r="4" spans="1:9" ht="27.75" customHeight="1">
      <c r="A4" s="939" t="s">
        <v>13</v>
      </c>
      <c r="B4" s="940" t="s">
        <v>344</v>
      </c>
      <c r="C4" s="941"/>
      <c r="D4" s="942"/>
      <c r="E4" s="1181" t="s">
        <v>15</v>
      </c>
      <c r="F4" s="1183" t="s">
        <v>446</v>
      </c>
      <c r="G4" s="1174"/>
      <c r="H4" s="1176"/>
      <c r="I4" s="936"/>
    </row>
    <row r="5" spans="1:9" ht="21.75" customHeight="1" thickBot="1">
      <c r="A5" s="943" t="s">
        <v>14</v>
      </c>
      <c r="B5" s="940" t="s">
        <v>345</v>
      </c>
      <c r="C5" s="941"/>
      <c r="D5" s="942"/>
      <c r="E5" s="1182"/>
      <c r="F5" s="1184"/>
      <c r="G5" s="1175"/>
      <c r="H5" s="1177"/>
      <c r="I5" s="936"/>
    </row>
    <row r="6" spans="1:9" ht="26.25" customHeight="1" thickBot="1">
      <c r="A6" s="944" t="s">
        <v>498</v>
      </c>
      <c r="B6" s="945"/>
      <c r="C6" s="946"/>
      <c r="D6" s="947"/>
      <c r="E6" s="948" t="s">
        <v>210</v>
      </c>
      <c r="F6" s="949" t="s">
        <v>142</v>
      </c>
      <c r="G6" s="950"/>
      <c r="H6" s="951"/>
      <c r="I6" s="952"/>
    </row>
    <row r="7" spans="1:9" ht="24" customHeight="1">
      <c r="A7" s="1166" t="s">
        <v>499</v>
      </c>
      <c r="B7" s="1168" t="s">
        <v>436</v>
      </c>
      <c r="C7" s="1170">
        <f>SUM(C9:C18)</f>
        <v>977624</v>
      </c>
      <c r="D7" s="1172">
        <v>336852</v>
      </c>
      <c r="E7" s="948" t="s">
        <v>211</v>
      </c>
      <c r="F7" s="949" t="s">
        <v>144</v>
      </c>
      <c r="G7" s="950"/>
      <c r="H7" s="951"/>
      <c r="I7" s="952"/>
    </row>
    <row r="8" spans="1:9" ht="27.75" customHeight="1" thickBot="1">
      <c r="A8" s="1167"/>
      <c r="B8" s="1169"/>
      <c r="C8" s="1171"/>
      <c r="D8" s="1173"/>
      <c r="E8" s="948" t="s">
        <v>212</v>
      </c>
      <c r="F8" s="949" t="s">
        <v>209</v>
      </c>
      <c r="G8" s="950"/>
      <c r="H8" s="951"/>
      <c r="I8" s="952"/>
    </row>
    <row r="9" spans="1:9" ht="20.25" customHeight="1">
      <c r="A9" s="953" t="s">
        <v>500</v>
      </c>
      <c r="B9" s="954" t="s">
        <v>462</v>
      </c>
      <c r="C9" s="955"/>
      <c r="D9" s="956"/>
      <c r="E9" s="957" t="s">
        <v>16</v>
      </c>
      <c r="F9" s="958" t="s">
        <v>447</v>
      </c>
      <c r="G9" s="959"/>
      <c r="H9" s="960"/>
      <c r="I9" s="952"/>
    </row>
    <row r="10" spans="1:9" ht="27" customHeight="1">
      <c r="A10" s="948" t="s">
        <v>501</v>
      </c>
      <c r="B10" s="949" t="s">
        <v>510</v>
      </c>
      <c r="C10" s="950"/>
      <c r="D10" s="961"/>
      <c r="E10" s="948" t="s">
        <v>214</v>
      </c>
      <c r="F10" s="949" t="s">
        <v>215</v>
      </c>
      <c r="G10" s="950"/>
      <c r="H10" s="951"/>
      <c r="I10" s="952"/>
    </row>
    <row r="11" spans="1:9" ht="24.75" customHeight="1">
      <c r="A11" s="948" t="s">
        <v>502</v>
      </c>
      <c r="B11" s="949" t="s">
        <v>511</v>
      </c>
      <c r="C11" s="950"/>
      <c r="D11" s="961"/>
      <c r="E11" s="948" t="s">
        <v>213</v>
      </c>
      <c r="F11" s="949" t="s">
        <v>216</v>
      </c>
      <c r="G11" s="950"/>
      <c r="H11" s="951"/>
      <c r="I11" s="952"/>
    </row>
    <row r="12" spans="1:9" ht="24" customHeight="1">
      <c r="A12" s="948" t="s">
        <v>503</v>
      </c>
      <c r="B12" s="949" t="s">
        <v>463</v>
      </c>
      <c r="C12" s="950">
        <v>977624</v>
      </c>
      <c r="D12" s="962">
        <v>336852</v>
      </c>
      <c r="E12" s="963" t="s">
        <v>419</v>
      </c>
      <c r="F12" s="964" t="s">
        <v>448</v>
      </c>
      <c r="G12" s="965"/>
      <c r="H12" s="966"/>
      <c r="I12" s="952"/>
    </row>
    <row r="13" spans="1:9" ht="25.5" customHeight="1">
      <c r="A13" s="948" t="s">
        <v>504</v>
      </c>
      <c r="B13" s="949" t="s">
        <v>437</v>
      </c>
      <c r="C13" s="950"/>
      <c r="D13" s="956"/>
      <c r="E13" s="953" t="s">
        <v>666</v>
      </c>
      <c r="F13" s="954" t="s">
        <v>668</v>
      </c>
      <c r="G13" s="959"/>
      <c r="H13" s="960"/>
      <c r="I13" s="952"/>
    </row>
    <row r="14" spans="1:9" ht="24" customHeight="1">
      <c r="A14" s="953" t="s">
        <v>500</v>
      </c>
      <c r="B14" s="954" t="s">
        <v>512</v>
      </c>
      <c r="C14" s="955"/>
      <c r="D14" s="956"/>
      <c r="E14" s="953" t="s">
        <v>667</v>
      </c>
      <c r="F14" s="949" t="s">
        <v>669</v>
      </c>
      <c r="G14" s="965"/>
      <c r="H14" s="966"/>
      <c r="I14" s="952"/>
    </row>
    <row r="15" spans="1:9" ht="26.25" customHeight="1">
      <c r="A15" s="967" t="s">
        <v>505</v>
      </c>
      <c r="B15" s="949" t="s">
        <v>513</v>
      </c>
      <c r="C15" s="950"/>
      <c r="D15" s="961"/>
      <c r="E15" s="953" t="s">
        <v>683</v>
      </c>
      <c r="F15" s="949" t="s">
        <v>670</v>
      </c>
      <c r="G15" s="965"/>
      <c r="H15" s="966"/>
      <c r="I15" s="952"/>
    </row>
    <row r="16" spans="1:9" ht="24.75" customHeight="1">
      <c r="A16" s="948" t="s">
        <v>516</v>
      </c>
      <c r="B16" s="949" t="s">
        <v>439</v>
      </c>
      <c r="C16" s="950"/>
      <c r="D16" s="961"/>
      <c r="E16" s="953" t="s">
        <v>684</v>
      </c>
      <c r="F16" s="949" t="s">
        <v>671</v>
      </c>
      <c r="G16" s="965"/>
      <c r="H16" s="966"/>
      <c r="I16" s="952"/>
    </row>
    <row r="17" spans="1:9" ht="22.5" customHeight="1">
      <c r="A17" s="948" t="s">
        <v>500</v>
      </c>
      <c r="B17" s="949" t="s">
        <v>514</v>
      </c>
      <c r="C17" s="950"/>
      <c r="D17" s="961"/>
      <c r="E17" s="953" t="s">
        <v>685</v>
      </c>
      <c r="F17" s="949" t="s">
        <v>672</v>
      </c>
      <c r="G17" s="965"/>
      <c r="H17" s="966"/>
      <c r="I17" s="952"/>
    </row>
    <row r="18" spans="1:9" ht="22.5" customHeight="1" thickBot="1">
      <c r="A18" s="967" t="s">
        <v>505</v>
      </c>
      <c r="B18" s="968" t="s">
        <v>515</v>
      </c>
      <c r="C18" s="969"/>
      <c r="D18" s="970"/>
      <c r="E18" s="953" t="s">
        <v>686</v>
      </c>
      <c r="F18" s="949" t="s">
        <v>673</v>
      </c>
      <c r="G18" s="965"/>
      <c r="H18" s="966"/>
      <c r="I18" s="952"/>
    </row>
    <row r="19" spans="1:9" ht="24" customHeight="1" thickBot="1">
      <c r="A19" s="971" t="s">
        <v>506</v>
      </c>
      <c r="B19" s="972"/>
      <c r="C19" s="973">
        <f>C7</f>
        <v>977624</v>
      </c>
      <c r="D19" s="974">
        <f>SUM(D12:D18)</f>
        <v>336852</v>
      </c>
      <c r="E19" s="948" t="s">
        <v>687</v>
      </c>
      <c r="F19" s="949" t="s">
        <v>674</v>
      </c>
      <c r="G19" s="965"/>
      <c r="H19" s="966"/>
      <c r="I19" s="952"/>
    </row>
    <row r="20" spans="1:9" ht="24" customHeight="1">
      <c r="A20" s="1158" t="s">
        <v>573</v>
      </c>
      <c r="B20" s="1160" t="s">
        <v>440</v>
      </c>
      <c r="C20" s="1162"/>
      <c r="D20" s="1164"/>
      <c r="E20" s="948" t="s">
        <v>688</v>
      </c>
      <c r="F20" s="949" t="s">
        <v>675</v>
      </c>
      <c r="G20" s="965"/>
      <c r="H20" s="966"/>
      <c r="I20" s="952"/>
    </row>
    <row r="21" spans="1:9" ht="24" customHeight="1">
      <c r="A21" s="1159"/>
      <c r="B21" s="1161"/>
      <c r="C21" s="1163"/>
      <c r="D21" s="1165"/>
      <c r="E21" s="948" t="s">
        <v>689</v>
      </c>
      <c r="F21" s="949" t="s">
        <v>676</v>
      </c>
      <c r="G21" s="965"/>
      <c r="H21" s="966"/>
      <c r="I21" s="952"/>
    </row>
    <row r="22" spans="1:9" ht="16.5" customHeight="1">
      <c r="A22" s="975" t="s">
        <v>409</v>
      </c>
      <c r="B22" s="976" t="s">
        <v>441</v>
      </c>
      <c r="C22" s="977"/>
      <c r="D22" s="978"/>
      <c r="E22" s="948" t="s">
        <v>690</v>
      </c>
      <c r="F22" s="949" t="s">
        <v>677</v>
      </c>
      <c r="G22" s="965"/>
      <c r="H22" s="966"/>
      <c r="I22" s="952"/>
    </row>
    <row r="23" spans="1:9" ht="24" customHeight="1">
      <c r="A23" s="979" t="s">
        <v>410</v>
      </c>
      <c r="B23" s="980" t="s">
        <v>442</v>
      </c>
      <c r="C23" s="977"/>
      <c r="D23" s="978"/>
      <c r="E23" s="948" t="s">
        <v>691</v>
      </c>
      <c r="F23" s="949" t="s">
        <v>678</v>
      </c>
      <c r="G23" s="965"/>
      <c r="H23" s="966"/>
      <c r="I23" s="952"/>
    </row>
    <row r="24" spans="1:9" ht="24" customHeight="1">
      <c r="A24" s="981" t="s">
        <v>17</v>
      </c>
      <c r="B24" s="982" t="s">
        <v>443</v>
      </c>
      <c r="C24" s="983"/>
      <c r="D24" s="984"/>
      <c r="E24" s="963" t="s">
        <v>696</v>
      </c>
      <c r="F24" s="964" t="s">
        <v>449</v>
      </c>
      <c r="G24" s="985"/>
      <c r="H24" s="986"/>
      <c r="I24" s="952"/>
    </row>
    <row r="25" spans="1:9" ht="24" customHeight="1">
      <c r="A25" s="953" t="s">
        <v>507</v>
      </c>
      <c r="B25" s="954" t="s">
        <v>444</v>
      </c>
      <c r="C25" s="959"/>
      <c r="D25" s="987"/>
      <c r="E25" s="948" t="s">
        <v>692</v>
      </c>
      <c r="F25" s="949" t="s">
        <v>679</v>
      </c>
      <c r="G25" s="965"/>
      <c r="H25" s="966"/>
      <c r="I25" s="952"/>
    </row>
    <row r="26" spans="1:9" ht="27.75" customHeight="1">
      <c r="A26" s="948" t="s">
        <v>409</v>
      </c>
      <c r="B26" s="954" t="s">
        <v>657</v>
      </c>
      <c r="C26" s="988"/>
      <c r="D26" s="989"/>
      <c r="E26" s="948" t="s">
        <v>693</v>
      </c>
      <c r="F26" s="949" t="s">
        <v>680</v>
      </c>
      <c r="G26" s="965"/>
      <c r="H26" s="966"/>
      <c r="I26" s="952"/>
    </row>
    <row r="27" spans="1:9" ht="25.5" customHeight="1">
      <c r="A27" s="967" t="s">
        <v>410</v>
      </c>
      <c r="B27" s="954" t="s">
        <v>658</v>
      </c>
      <c r="C27" s="988"/>
      <c r="D27" s="989"/>
      <c r="E27" s="948" t="s">
        <v>694</v>
      </c>
      <c r="F27" s="949" t="s">
        <v>681</v>
      </c>
      <c r="G27" s="965"/>
      <c r="H27" s="990"/>
      <c r="I27" s="952"/>
    </row>
    <row r="28" spans="1:9" ht="27.75" customHeight="1" thickBot="1">
      <c r="A28" s="948" t="s">
        <v>659</v>
      </c>
      <c r="B28" s="954" t="s">
        <v>660</v>
      </c>
      <c r="C28" s="988"/>
      <c r="D28" s="989"/>
      <c r="E28" s="991" t="s">
        <v>695</v>
      </c>
      <c r="F28" s="992" t="s">
        <v>682</v>
      </c>
      <c r="G28" s="993"/>
      <c r="H28" s="994"/>
      <c r="I28" s="952"/>
    </row>
    <row r="29" spans="1:9" ht="26.25" customHeight="1" thickBot="1">
      <c r="A29" s="967" t="s">
        <v>662</v>
      </c>
      <c r="B29" s="954" t="s">
        <v>661</v>
      </c>
      <c r="C29" s="988"/>
      <c r="D29" s="989"/>
      <c r="E29" s="995" t="s">
        <v>697</v>
      </c>
      <c r="F29" s="996" t="s">
        <v>450</v>
      </c>
      <c r="G29" s="997"/>
      <c r="H29" s="998"/>
      <c r="I29" s="952"/>
    </row>
    <row r="30" spans="1:9" ht="28.5" customHeight="1">
      <c r="A30" s="967" t="s">
        <v>508</v>
      </c>
      <c r="B30" s="949" t="s">
        <v>445</v>
      </c>
      <c r="C30" s="988"/>
      <c r="D30" s="989"/>
      <c r="E30" s="953" t="s">
        <v>698</v>
      </c>
      <c r="F30" s="999" t="s">
        <v>706</v>
      </c>
      <c r="G30" s="959"/>
      <c r="H30" s="960"/>
      <c r="I30" s="952"/>
    </row>
    <row r="31" spans="1:9" ht="30" customHeight="1">
      <c r="A31" s="948" t="s">
        <v>409</v>
      </c>
      <c r="B31" s="954" t="s">
        <v>663</v>
      </c>
      <c r="C31" s="988"/>
      <c r="D31" s="989"/>
      <c r="E31" s="953" t="s">
        <v>699</v>
      </c>
      <c r="F31" s="954" t="s">
        <v>707</v>
      </c>
      <c r="G31" s="959"/>
      <c r="H31" s="960"/>
      <c r="I31" s="952"/>
    </row>
    <row r="32" spans="1:9" ht="20.25" customHeight="1">
      <c r="A32" s="948" t="s">
        <v>410</v>
      </c>
      <c r="B32" s="949" t="s">
        <v>664</v>
      </c>
      <c r="C32" s="965"/>
      <c r="D32" s="1000"/>
      <c r="E32" s="953" t="s">
        <v>4</v>
      </c>
      <c r="F32" s="954" t="s">
        <v>2</v>
      </c>
      <c r="G32" s="959"/>
      <c r="H32" s="960"/>
      <c r="I32" s="952"/>
    </row>
    <row r="33" spans="1:9" ht="26.25" customHeight="1" thickBot="1">
      <c r="A33" s="1001" t="s">
        <v>509</v>
      </c>
      <c r="B33" s="1002"/>
      <c r="C33" s="1003"/>
      <c r="D33" s="1004"/>
      <c r="E33" s="953" t="s">
        <v>5</v>
      </c>
      <c r="F33" s="954" t="s">
        <v>3</v>
      </c>
      <c r="G33" s="959"/>
      <c r="H33" s="960"/>
      <c r="I33" s="952"/>
    </row>
    <row r="34" spans="1:9" ht="26.25" customHeight="1" thickBot="1">
      <c r="A34" s="971" t="s">
        <v>665</v>
      </c>
      <c r="B34" s="1005"/>
      <c r="C34" s="1006">
        <f>C7</f>
        <v>977624</v>
      </c>
      <c r="D34" s="1007">
        <f>SUM(D19:D33)</f>
        <v>336852</v>
      </c>
      <c r="E34" s="991" t="s">
        <v>700</v>
      </c>
      <c r="F34" s="992" t="s">
        <v>708</v>
      </c>
      <c r="G34" s="993"/>
      <c r="H34" s="994"/>
      <c r="I34" s="952"/>
    </row>
    <row r="35" spans="1:9" ht="12.75">
      <c r="A35" s="952"/>
      <c r="B35" s="952"/>
      <c r="C35" s="952"/>
      <c r="D35" s="952"/>
      <c r="E35" s="952"/>
      <c r="F35" s="952"/>
      <c r="G35" s="952"/>
      <c r="H35" s="952"/>
      <c r="I35" s="952"/>
    </row>
    <row r="36" spans="1:9" ht="12.75">
      <c r="A36" s="952"/>
      <c r="B36" s="952"/>
      <c r="C36" s="952"/>
      <c r="D36" s="952"/>
      <c r="E36" s="952"/>
      <c r="F36" s="952"/>
      <c r="G36" s="952"/>
      <c r="H36" s="952"/>
      <c r="I36" s="952"/>
    </row>
    <row r="37" spans="1:9" ht="12.75">
      <c r="A37" s="952"/>
      <c r="B37" s="952"/>
      <c r="C37" s="952"/>
      <c r="D37" s="952"/>
      <c r="E37" s="952"/>
      <c r="F37" s="952"/>
      <c r="G37" s="952"/>
      <c r="H37" s="952"/>
      <c r="I37" s="952"/>
    </row>
    <row r="38" spans="1:9" ht="12.75">
      <c r="A38" s="952"/>
      <c r="B38" s="952"/>
      <c r="C38" s="952"/>
      <c r="D38" s="952"/>
      <c r="E38" s="952"/>
      <c r="F38" s="952"/>
      <c r="G38" s="952"/>
      <c r="H38" s="952"/>
      <c r="I38" s="952"/>
    </row>
    <row r="39" spans="1:9" ht="12.75">
      <c r="A39" s="952"/>
      <c r="B39" s="952"/>
      <c r="C39" s="952"/>
      <c r="D39" s="952"/>
      <c r="E39" s="952"/>
      <c r="F39" s="952"/>
      <c r="G39" s="952"/>
      <c r="H39" s="952"/>
      <c r="I39" s="952"/>
    </row>
  </sheetData>
  <sheetProtection/>
  <mergeCells count="14">
    <mergeCell ref="G4:G5"/>
    <mergeCell ref="H4:H5"/>
    <mergeCell ref="B2:B3"/>
    <mergeCell ref="F2:F3"/>
    <mergeCell ref="E4:E5"/>
    <mergeCell ref="F4:F5"/>
    <mergeCell ref="A20:A21"/>
    <mergeCell ref="B20:B21"/>
    <mergeCell ref="C20:C21"/>
    <mergeCell ref="D20:D21"/>
    <mergeCell ref="A7:A8"/>
    <mergeCell ref="B7:B8"/>
    <mergeCell ref="C7:C8"/>
    <mergeCell ref="D7:D8"/>
  </mergeCells>
  <printOptions/>
  <pageMargins left="0.75" right="0.75" top="0.984251968503937" bottom="0.590551181102362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9">
      <selection activeCell="K28" sqref="K28"/>
    </sheetView>
  </sheetViews>
  <sheetFormatPr defaultColWidth="9.140625" defaultRowHeight="12.75"/>
  <cols>
    <col min="1" max="1" width="30.00390625" style="0" customWidth="1"/>
    <col min="2" max="2" width="5.28125" style="0" customWidth="1"/>
    <col min="3" max="3" width="7.28125" style="0" customWidth="1"/>
    <col min="4" max="4" width="8.8515625" style="0" customWidth="1"/>
    <col min="5" max="5" width="25.57421875" style="0" customWidth="1"/>
    <col min="6" max="6" width="5.140625" style="0" customWidth="1"/>
    <col min="7" max="7" width="9.8515625" style="0" customWidth="1"/>
    <col min="8" max="8" width="8.7109375" style="0" customWidth="1"/>
  </cols>
  <sheetData>
    <row r="1" spans="2:7" ht="16.5" customHeight="1">
      <c r="B1" s="96"/>
      <c r="C1" s="93"/>
      <c r="F1" s="96"/>
      <c r="G1" s="93"/>
    </row>
    <row r="2" spans="2:7" ht="18" customHeight="1" thickBot="1">
      <c r="B2" s="96"/>
      <c r="C2" s="93"/>
      <c r="F2" s="96"/>
      <c r="G2" s="93"/>
    </row>
    <row r="3" spans="1:8" ht="14.25" customHeight="1">
      <c r="A3" s="221" t="s">
        <v>493</v>
      </c>
      <c r="B3" s="1185" t="s">
        <v>492</v>
      </c>
      <c r="C3" s="221" t="s">
        <v>496</v>
      </c>
      <c r="D3" s="221" t="s">
        <v>497</v>
      </c>
      <c r="E3" s="221" t="s">
        <v>493</v>
      </c>
      <c r="F3" s="1185" t="s">
        <v>492</v>
      </c>
      <c r="G3" s="221" t="s">
        <v>496</v>
      </c>
      <c r="H3" s="221" t="s">
        <v>497</v>
      </c>
    </row>
    <row r="4" spans="1:8" ht="18" customHeight="1" thickBot="1">
      <c r="A4" s="222" t="s">
        <v>494</v>
      </c>
      <c r="B4" s="1186"/>
      <c r="C4" s="222" t="s">
        <v>495</v>
      </c>
      <c r="D4" s="222" t="s">
        <v>495</v>
      </c>
      <c r="E4" s="222" t="s">
        <v>494</v>
      </c>
      <c r="F4" s="1186"/>
      <c r="G4" s="222" t="s">
        <v>495</v>
      </c>
      <c r="H4" s="222" t="s">
        <v>495</v>
      </c>
    </row>
    <row r="5" spans="1:8" ht="27" customHeight="1">
      <c r="A5" s="812" t="s">
        <v>701</v>
      </c>
      <c r="B5" s="151" t="s">
        <v>709</v>
      </c>
      <c r="C5" s="152"/>
      <c r="D5" s="153"/>
      <c r="E5" s="813" t="s">
        <v>521</v>
      </c>
      <c r="F5" s="814" t="s">
        <v>457</v>
      </c>
      <c r="G5" s="255"/>
      <c r="H5" s="256"/>
    </row>
    <row r="6" spans="1:8" ht="27" customHeight="1">
      <c r="A6" s="168" t="s">
        <v>221</v>
      </c>
      <c r="B6" s="149" t="s">
        <v>217</v>
      </c>
      <c r="C6" s="150"/>
      <c r="D6" s="154"/>
      <c r="E6" s="805" t="s">
        <v>522</v>
      </c>
      <c r="F6" s="200" t="s">
        <v>546</v>
      </c>
      <c r="G6" s="810"/>
      <c r="H6" s="811"/>
    </row>
    <row r="7" spans="1:8" ht="36" customHeight="1">
      <c r="A7" s="168" t="s">
        <v>222</v>
      </c>
      <c r="B7" s="149" t="s">
        <v>218</v>
      </c>
      <c r="C7" s="150"/>
      <c r="D7" s="154"/>
      <c r="E7" s="168" t="s">
        <v>523</v>
      </c>
      <c r="F7" s="149" t="s">
        <v>547</v>
      </c>
      <c r="G7" s="150"/>
      <c r="H7" s="154"/>
    </row>
    <row r="8" spans="1:8" ht="24.75" customHeight="1">
      <c r="A8" s="168" t="s">
        <v>223</v>
      </c>
      <c r="B8" s="149" t="s">
        <v>71</v>
      </c>
      <c r="C8" s="150"/>
      <c r="D8" s="154"/>
      <c r="E8" s="176" t="s">
        <v>729</v>
      </c>
      <c r="F8" s="160" t="s">
        <v>548</v>
      </c>
      <c r="G8" s="205"/>
      <c r="H8" s="206"/>
    </row>
    <row r="9" spans="1:8" ht="37.5" customHeight="1">
      <c r="A9" s="168" t="s">
        <v>224</v>
      </c>
      <c r="B9" s="149" t="s">
        <v>219</v>
      </c>
      <c r="C9" s="150"/>
      <c r="D9" s="154"/>
      <c r="E9" s="168" t="s">
        <v>524</v>
      </c>
      <c r="F9" s="160" t="s">
        <v>549</v>
      </c>
      <c r="G9" s="156"/>
      <c r="H9" s="157"/>
    </row>
    <row r="10" spans="1:8" ht="31.5" customHeight="1">
      <c r="A10" s="168" t="s">
        <v>225</v>
      </c>
      <c r="B10" s="149" t="s">
        <v>72</v>
      </c>
      <c r="C10" s="150"/>
      <c r="D10" s="154"/>
      <c r="E10" s="168" t="s">
        <v>525</v>
      </c>
      <c r="F10" s="149" t="s">
        <v>550</v>
      </c>
      <c r="G10" s="150"/>
      <c r="H10" s="154"/>
    </row>
    <row r="11" spans="1:8" ht="31.5" customHeight="1">
      <c r="A11" s="168" t="s">
        <v>226</v>
      </c>
      <c r="B11" s="149" t="s">
        <v>220</v>
      </c>
      <c r="C11" s="150"/>
      <c r="D11" s="154"/>
      <c r="E11" s="168" t="s">
        <v>233</v>
      </c>
      <c r="F11" s="200" t="s">
        <v>235</v>
      </c>
      <c r="G11" s="810"/>
      <c r="H11" s="811"/>
    </row>
    <row r="12" spans="1:8" ht="24.75" customHeight="1">
      <c r="A12" s="204" t="s">
        <v>702</v>
      </c>
      <c r="B12" s="202" t="s">
        <v>451</v>
      </c>
      <c r="C12" s="150"/>
      <c r="D12" s="154"/>
      <c r="E12" s="168" t="s">
        <v>234</v>
      </c>
      <c r="F12" s="149" t="s">
        <v>236</v>
      </c>
      <c r="G12" s="150"/>
      <c r="H12" s="154"/>
    </row>
    <row r="13" spans="1:8" ht="24.75" customHeight="1">
      <c r="A13" s="167" t="s">
        <v>703</v>
      </c>
      <c r="B13" s="149" t="s">
        <v>710</v>
      </c>
      <c r="C13" s="150"/>
      <c r="D13" s="154"/>
      <c r="E13" s="201" t="s">
        <v>526</v>
      </c>
      <c r="F13" s="202" t="s">
        <v>459</v>
      </c>
      <c r="G13" s="156"/>
      <c r="H13" s="261"/>
    </row>
    <row r="14" spans="1:8" ht="24.75" customHeight="1">
      <c r="A14" s="211" t="s">
        <v>704</v>
      </c>
      <c r="B14" s="149" t="s">
        <v>711</v>
      </c>
      <c r="C14" s="156"/>
      <c r="D14" s="157"/>
      <c r="E14" s="168" t="s">
        <v>527</v>
      </c>
      <c r="F14" s="160" t="s">
        <v>551</v>
      </c>
      <c r="G14" s="156"/>
      <c r="H14" s="157"/>
    </row>
    <row r="15" spans="1:8" ht="24.75" customHeight="1">
      <c r="A15" s="217" t="s">
        <v>705</v>
      </c>
      <c r="B15" s="149" t="s">
        <v>712</v>
      </c>
      <c r="C15" s="150"/>
      <c r="D15" s="154"/>
      <c r="E15" s="168" t="s">
        <v>528</v>
      </c>
      <c r="F15" s="149" t="s">
        <v>552</v>
      </c>
      <c r="G15" s="156"/>
      <c r="H15" s="157"/>
    </row>
    <row r="16" spans="1:8" ht="24.75" customHeight="1">
      <c r="A16" s="218" t="s">
        <v>238</v>
      </c>
      <c r="B16" s="202" t="s">
        <v>452</v>
      </c>
      <c r="C16" s="90"/>
      <c r="D16" s="141"/>
      <c r="E16" s="168" t="s">
        <v>529</v>
      </c>
      <c r="F16" s="149" t="s">
        <v>553</v>
      </c>
      <c r="G16" s="150"/>
      <c r="H16" s="154"/>
    </row>
    <row r="17" spans="1:8" ht="24.75" customHeight="1">
      <c r="A17" s="176" t="s">
        <v>714</v>
      </c>
      <c r="B17" s="160" t="s">
        <v>715</v>
      </c>
      <c r="C17" s="179"/>
      <c r="D17" s="191"/>
      <c r="E17" s="168" t="s">
        <v>530</v>
      </c>
      <c r="F17" s="149" t="s">
        <v>554</v>
      </c>
      <c r="G17" s="150"/>
      <c r="H17" s="154"/>
    </row>
    <row r="18" spans="1:8" ht="24.75" customHeight="1">
      <c r="A18" s="168" t="s">
        <v>721</v>
      </c>
      <c r="B18" s="149" t="s">
        <v>18</v>
      </c>
      <c r="C18" s="90"/>
      <c r="D18" s="141"/>
      <c r="E18" s="168" t="s">
        <v>531</v>
      </c>
      <c r="F18" s="149" t="s">
        <v>555</v>
      </c>
      <c r="G18" s="158"/>
      <c r="H18" s="163"/>
    </row>
    <row r="19" spans="1:8" ht="27.75" customHeight="1">
      <c r="A19" s="164" t="s">
        <v>722</v>
      </c>
      <c r="B19" s="149" t="s">
        <v>716</v>
      </c>
      <c r="C19" s="90"/>
      <c r="D19" s="141"/>
      <c r="E19" s="177" t="s">
        <v>876</v>
      </c>
      <c r="F19" s="149" t="s">
        <v>556</v>
      </c>
      <c r="G19" s="150"/>
      <c r="H19" s="154"/>
    </row>
    <row r="20" spans="1:8" ht="24.75" customHeight="1">
      <c r="A20" s="207" t="s">
        <v>520</v>
      </c>
      <c r="B20" s="202" t="s">
        <v>453</v>
      </c>
      <c r="C20" s="90"/>
      <c r="D20" s="141"/>
      <c r="E20" s="177" t="s">
        <v>563</v>
      </c>
      <c r="F20" s="149" t="s">
        <v>557</v>
      </c>
      <c r="G20" s="158"/>
      <c r="H20" s="862">
        <v>-129570</v>
      </c>
    </row>
    <row r="21" spans="1:8" ht="36" customHeight="1">
      <c r="A21" s="167" t="s">
        <v>230</v>
      </c>
      <c r="B21" s="149" t="s">
        <v>227</v>
      </c>
      <c r="C21" s="150"/>
      <c r="D21" s="154"/>
      <c r="E21" s="177" t="s">
        <v>564</v>
      </c>
      <c r="F21" s="149" t="s">
        <v>558</v>
      </c>
      <c r="G21" s="150"/>
      <c r="H21" s="154"/>
    </row>
    <row r="22" spans="1:8" ht="36" customHeight="1">
      <c r="A22" s="167" t="s">
        <v>231</v>
      </c>
      <c r="B22" s="149" t="s">
        <v>228</v>
      </c>
      <c r="C22" s="156"/>
      <c r="D22" s="157"/>
      <c r="E22" s="177" t="s">
        <v>565</v>
      </c>
      <c r="F22" s="149" t="s">
        <v>559</v>
      </c>
      <c r="G22" s="150"/>
      <c r="H22" s="154"/>
    </row>
    <row r="23" spans="1:8" ht="51">
      <c r="A23" s="167" t="s">
        <v>232</v>
      </c>
      <c r="B23" s="149" t="s">
        <v>229</v>
      </c>
      <c r="C23" s="150"/>
      <c r="D23" s="154"/>
      <c r="E23" s="177" t="s">
        <v>566</v>
      </c>
      <c r="F23" s="149" t="s">
        <v>560</v>
      </c>
      <c r="G23" s="150"/>
      <c r="H23" s="154"/>
    </row>
    <row r="24" spans="1:8" ht="24.75" customHeight="1">
      <c r="A24" s="208" t="s">
        <v>723</v>
      </c>
      <c r="B24" s="202" t="s">
        <v>455</v>
      </c>
      <c r="C24" s="90"/>
      <c r="D24" s="141"/>
      <c r="E24" s="177" t="s">
        <v>567</v>
      </c>
      <c r="F24" s="155" t="s">
        <v>561</v>
      </c>
      <c r="G24" s="150"/>
      <c r="H24" s="154"/>
    </row>
    <row r="25" spans="1:8" ht="24.75" customHeight="1">
      <c r="A25" s="164" t="s">
        <v>724</v>
      </c>
      <c r="B25" s="149" t="s">
        <v>717</v>
      </c>
      <c r="C25" s="90"/>
      <c r="D25" s="141"/>
      <c r="E25" s="177" t="s">
        <v>568</v>
      </c>
      <c r="F25" s="149" t="s">
        <v>562</v>
      </c>
      <c r="G25" s="150"/>
      <c r="H25" s="154"/>
    </row>
    <row r="26" spans="1:8" ht="24.75" customHeight="1">
      <c r="A26" s="164" t="s">
        <v>725</v>
      </c>
      <c r="B26" s="149" t="s">
        <v>718</v>
      </c>
      <c r="C26" s="90"/>
      <c r="D26" s="141"/>
      <c r="E26" s="177" t="s">
        <v>569</v>
      </c>
      <c r="F26" s="160" t="s">
        <v>460</v>
      </c>
      <c r="G26" s="156"/>
      <c r="H26" s="157"/>
    </row>
    <row r="27" spans="1:8" ht="51.75" thickBot="1">
      <c r="A27" s="164" t="s">
        <v>726</v>
      </c>
      <c r="B27" s="149" t="s">
        <v>719</v>
      </c>
      <c r="C27" s="90"/>
      <c r="D27" s="141"/>
      <c r="E27" s="213" t="s">
        <v>570</v>
      </c>
      <c r="F27" s="155" t="s">
        <v>461</v>
      </c>
      <c r="G27" s="156"/>
      <c r="H27" s="157"/>
    </row>
    <row r="28" spans="1:8" ht="18.75" customHeight="1" thickBot="1">
      <c r="A28" s="164" t="s">
        <v>727</v>
      </c>
      <c r="B28" s="149" t="s">
        <v>720</v>
      </c>
      <c r="C28" s="90"/>
      <c r="D28" s="141"/>
      <c r="E28" s="212" t="s">
        <v>571</v>
      </c>
      <c r="F28" s="214"/>
      <c r="G28" s="216"/>
      <c r="H28" s="215"/>
    </row>
    <row r="29" spans="1:8" ht="28.5" customHeight="1" thickBot="1">
      <c r="A29" s="808" t="s">
        <v>237</v>
      </c>
      <c r="B29" s="331" t="s">
        <v>456</v>
      </c>
      <c r="C29" s="499"/>
      <c r="D29" s="500"/>
      <c r="E29" s="250" t="s">
        <v>572</v>
      </c>
      <c r="F29" s="251">
        <v>9999</v>
      </c>
      <c r="G29" s="498">
        <f>2!C19</f>
        <v>977624</v>
      </c>
      <c r="H29" s="335">
        <f>2!D12+3!H20</f>
        <v>207282</v>
      </c>
    </row>
  </sheetData>
  <sheetProtection/>
  <mergeCells count="2">
    <mergeCell ref="B3:B4"/>
    <mergeCell ref="F3:F4"/>
  </mergeCells>
  <printOptions horizontalCentered="1" verticalCentered="1"/>
  <pageMargins left="0.75" right="0.75" top="0.7874015748031497" bottom="0.5905511811023623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W17" sqref="W17"/>
    </sheetView>
  </sheetViews>
  <sheetFormatPr defaultColWidth="5.28125" defaultRowHeight="12.75"/>
  <cols>
    <col min="1" max="1" width="3.421875" style="178" customWidth="1"/>
    <col min="2" max="2" width="3.8515625" style="178" customWidth="1"/>
    <col min="3" max="4" width="10.8515625" style="0" customWidth="1"/>
    <col min="5" max="5" width="3.421875" style="0" customWidth="1"/>
    <col min="6" max="6" width="3.140625" style="0" customWidth="1"/>
    <col min="7" max="7" width="3.8515625" style="0" customWidth="1"/>
    <col min="8" max="8" width="13.00390625" style="0" customWidth="1"/>
    <col min="9" max="9" width="3.140625" style="0" customWidth="1"/>
    <col min="10" max="10" width="3.421875" style="0" customWidth="1"/>
    <col min="11" max="11" width="4.57421875" style="0" customWidth="1"/>
    <col min="12" max="12" width="3.421875" style="178" customWidth="1"/>
    <col min="13" max="13" width="3.8515625" style="178" customWidth="1"/>
    <col min="14" max="14" width="9.00390625" style="0" customWidth="1"/>
    <col min="15" max="15" width="11.00390625" style="0" customWidth="1"/>
  </cols>
  <sheetData>
    <row r="1" spans="5:15" ht="15" customHeight="1" thickBot="1">
      <c r="E1" s="24"/>
      <c r="F1" s="24"/>
      <c r="G1" s="24"/>
      <c r="H1" s="24"/>
      <c r="I1" s="24"/>
      <c r="J1" s="24"/>
      <c r="K1" s="24"/>
      <c r="O1" s="75">
        <v>19</v>
      </c>
    </row>
    <row r="2" spans="1:15" ht="18.75" customHeight="1">
      <c r="A2" s="224" t="s">
        <v>492</v>
      </c>
      <c r="B2" s="225"/>
      <c r="C2" s="817" t="s">
        <v>632</v>
      </c>
      <c r="D2" s="817" t="s">
        <v>633</v>
      </c>
      <c r="E2" s="1215" t="s">
        <v>634</v>
      </c>
      <c r="F2" s="1216"/>
      <c r="G2" s="1216"/>
      <c r="H2" s="1216"/>
      <c r="I2" s="1216"/>
      <c r="J2" s="1216"/>
      <c r="K2" s="1217"/>
      <c r="L2" s="225" t="s">
        <v>492</v>
      </c>
      <c r="M2" s="225"/>
      <c r="N2" s="817" t="s">
        <v>632</v>
      </c>
      <c r="O2" s="816" t="s">
        <v>633</v>
      </c>
    </row>
    <row r="3" spans="1:15" ht="12.75">
      <c r="A3" s="1202" t="s">
        <v>631</v>
      </c>
      <c r="B3" s="1203"/>
      <c r="C3" s="1203"/>
      <c r="D3" s="1204"/>
      <c r="E3" s="1218"/>
      <c r="F3" s="1219"/>
      <c r="G3" s="1219"/>
      <c r="H3" s="1219"/>
      <c r="I3" s="1219"/>
      <c r="J3" s="1219"/>
      <c r="K3" s="1220"/>
      <c r="L3" s="1211" t="s">
        <v>638</v>
      </c>
      <c r="M3" s="1203"/>
      <c r="N3" s="1203"/>
      <c r="O3" s="1212"/>
    </row>
    <row r="4" spans="1:15" ht="25.5" customHeight="1" thickBot="1">
      <c r="A4" s="1205"/>
      <c r="B4" s="1206"/>
      <c r="C4" s="1206"/>
      <c r="D4" s="1207"/>
      <c r="E4" s="228" t="s">
        <v>597</v>
      </c>
      <c r="F4" s="229" t="s">
        <v>574</v>
      </c>
      <c r="G4" s="229" t="s">
        <v>598</v>
      </c>
      <c r="H4" s="230"/>
      <c r="I4" s="229" t="s">
        <v>597</v>
      </c>
      <c r="J4" s="229" t="s">
        <v>649</v>
      </c>
      <c r="K4" s="231" t="s">
        <v>598</v>
      </c>
      <c r="L4" s="1213"/>
      <c r="M4" s="1206"/>
      <c r="N4" s="1206"/>
      <c r="O4" s="1214"/>
    </row>
    <row r="5" spans="1:15" ht="21" customHeight="1" thickBot="1">
      <c r="A5" s="232" t="s">
        <v>574</v>
      </c>
      <c r="B5" s="233" t="s">
        <v>576</v>
      </c>
      <c r="C5" s="334">
        <v>670220</v>
      </c>
      <c r="D5" s="334">
        <f>SUM(D6:D7)</f>
        <v>143224</v>
      </c>
      <c r="E5" s="1208" t="s">
        <v>601</v>
      </c>
      <c r="F5" s="1209"/>
      <c r="G5" s="1209"/>
      <c r="H5" s="1209"/>
      <c r="I5" s="1209"/>
      <c r="J5" s="1209"/>
      <c r="K5" s="1210"/>
      <c r="L5" s="233" t="s">
        <v>574</v>
      </c>
      <c r="M5" s="233" t="s">
        <v>576</v>
      </c>
      <c r="N5" s="197"/>
      <c r="O5" s="198"/>
    </row>
    <row r="6" spans="1:15" ht="16.5" customHeight="1">
      <c r="A6" s="184" t="s">
        <v>574</v>
      </c>
      <c r="B6" s="185" t="s">
        <v>574</v>
      </c>
      <c r="C6" s="179">
        <v>670220</v>
      </c>
      <c r="D6" s="179">
        <v>143224</v>
      </c>
      <c r="E6" s="1196" t="s">
        <v>602</v>
      </c>
      <c r="F6" s="1197"/>
      <c r="G6" s="1197"/>
      <c r="H6" s="1197"/>
      <c r="I6" s="1197"/>
      <c r="J6" s="1197"/>
      <c r="K6" s="1198"/>
      <c r="L6" s="185" t="s">
        <v>574</v>
      </c>
      <c r="M6" s="185" t="s">
        <v>574</v>
      </c>
      <c r="N6" s="158"/>
      <c r="O6" s="163"/>
    </row>
    <row r="7" spans="1:15" ht="16.5" customHeight="1" thickBot="1">
      <c r="A7" s="182" t="s">
        <v>574</v>
      </c>
      <c r="B7" s="183" t="s">
        <v>577</v>
      </c>
      <c r="C7" s="170"/>
      <c r="D7" s="170"/>
      <c r="E7" s="1193" t="s">
        <v>603</v>
      </c>
      <c r="F7" s="1194"/>
      <c r="G7" s="1194"/>
      <c r="H7" s="1194"/>
      <c r="I7" s="1194"/>
      <c r="J7" s="1194"/>
      <c r="K7" s="1195"/>
      <c r="L7" s="183" t="s">
        <v>574</v>
      </c>
      <c r="M7" s="183" t="s">
        <v>577</v>
      </c>
      <c r="N7" s="156"/>
      <c r="O7" s="157"/>
    </row>
    <row r="8" spans="1:15" ht="21" customHeight="1" thickBot="1">
      <c r="A8" s="232" t="s">
        <v>575</v>
      </c>
      <c r="B8" s="233" t="s">
        <v>576</v>
      </c>
      <c r="C8" s="334">
        <f>SUM(C9:C13)</f>
        <v>48480</v>
      </c>
      <c r="D8" s="334">
        <f>D9+D10+D11+D12+D13</f>
        <v>2370</v>
      </c>
      <c r="E8" s="1190" t="s">
        <v>604</v>
      </c>
      <c r="F8" s="1191"/>
      <c r="G8" s="1191"/>
      <c r="H8" s="1191"/>
      <c r="I8" s="1191"/>
      <c r="J8" s="1191"/>
      <c r="K8" s="1192"/>
      <c r="L8" s="233" t="s">
        <v>575</v>
      </c>
      <c r="M8" s="233" t="s">
        <v>576</v>
      </c>
      <c r="N8" s="334">
        <f>SUM(N9:N13)</f>
        <v>600</v>
      </c>
      <c r="O8" s="335">
        <f>SUM(O9:O13)</f>
        <v>0</v>
      </c>
    </row>
    <row r="9" spans="1:15" ht="16.5" customHeight="1">
      <c r="A9" s="184" t="s">
        <v>575</v>
      </c>
      <c r="B9" s="185" t="s">
        <v>574</v>
      </c>
      <c r="C9" s="179"/>
      <c r="D9" s="179">
        <v>0</v>
      </c>
      <c r="E9" s="1196" t="s">
        <v>605</v>
      </c>
      <c r="F9" s="1197"/>
      <c r="G9" s="1197"/>
      <c r="H9" s="1197"/>
      <c r="I9" s="1197"/>
      <c r="J9" s="1197"/>
      <c r="K9" s="1198"/>
      <c r="L9" s="185" t="s">
        <v>575</v>
      </c>
      <c r="M9" s="185" t="s">
        <v>574</v>
      </c>
      <c r="N9" s="158"/>
      <c r="O9" s="163"/>
    </row>
    <row r="10" spans="1:15" ht="16.5" customHeight="1">
      <c r="A10" s="181" t="s">
        <v>575</v>
      </c>
      <c r="B10" s="180" t="s">
        <v>575</v>
      </c>
      <c r="C10" s="90">
        <v>3550</v>
      </c>
      <c r="D10" s="90">
        <v>450</v>
      </c>
      <c r="E10" s="1187" t="s">
        <v>606</v>
      </c>
      <c r="F10" s="1188"/>
      <c r="G10" s="1188"/>
      <c r="H10" s="1188"/>
      <c r="I10" s="1188"/>
      <c r="J10" s="1188"/>
      <c r="K10" s="1189"/>
      <c r="L10" s="180" t="s">
        <v>575</v>
      </c>
      <c r="M10" s="180" t="s">
        <v>575</v>
      </c>
      <c r="N10" s="150">
        <v>600</v>
      </c>
      <c r="O10" s="154"/>
    </row>
    <row r="11" spans="1:15" ht="16.5" customHeight="1">
      <c r="A11" s="181" t="s">
        <v>575</v>
      </c>
      <c r="B11" s="180" t="s">
        <v>578</v>
      </c>
      <c r="C11" s="90">
        <v>35930</v>
      </c>
      <c r="D11" s="90">
        <v>0</v>
      </c>
      <c r="E11" s="1187" t="s">
        <v>608</v>
      </c>
      <c r="F11" s="1188"/>
      <c r="G11" s="1188"/>
      <c r="H11" s="1188"/>
      <c r="I11" s="1188"/>
      <c r="J11" s="1188"/>
      <c r="K11" s="1189"/>
      <c r="L11" s="180" t="s">
        <v>575</v>
      </c>
      <c r="M11" s="180" t="s">
        <v>578</v>
      </c>
      <c r="N11" s="150"/>
      <c r="O11" s="154"/>
    </row>
    <row r="12" spans="1:15" ht="16.5" customHeight="1">
      <c r="A12" s="181" t="s">
        <v>575</v>
      </c>
      <c r="B12" s="180" t="s">
        <v>579</v>
      </c>
      <c r="C12" s="90">
        <v>5000</v>
      </c>
      <c r="D12" s="90">
        <v>0</v>
      </c>
      <c r="E12" s="1187" t="s">
        <v>607</v>
      </c>
      <c r="F12" s="1188"/>
      <c r="G12" s="1188"/>
      <c r="H12" s="1188"/>
      <c r="I12" s="1188"/>
      <c r="J12" s="1188"/>
      <c r="K12" s="1189"/>
      <c r="L12" s="180" t="s">
        <v>575</v>
      </c>
      <c r="M12" s="180" t="s">
        <v>579</v>
      </c>
      <c r="N12" s="150"/>
      <c r="O12" s="154"/>
    </row>
    <row r="13" spans="1:15" ht="16.5" customHeight="1" thickBot="1">
      <c r="A13" s="182" t="s">
        <v>575</v>
      </c>
      <c r="B13" s="183" t="s">
        <v>577</v>
      </c>
      <c r="C13" s="170">
        <v>4000</v>
      </c>
      <c r="D13" s="170">
        <v>1920</v>
      </c>
      <c r="E13" s="1193" t="s">
        <v>609</v>
      </c>
      <c r="F13" s="1194"/>
      <c r="G13" s="1194"/>
      <c r="H13" s="1194"/>
      <c r="I13" s="1194"/>
      <c r="J13" s="1194"/>
      <c r="K13" s="1195"/>
      <c r="L13" s="183" t="s">
        <v>575</v>
      </c>
      <c r="M13" s="183" t="s">
        <v>577</v>
      </c>
      <c r="N13" s="156"/>
      <c r="O13" s="157"/>
    </row>
    <row r="14" spans="1:15" ht="19.5" customHeight="1" thickBot="1">
      <c r="A14" s="232" t="s">
        <v>578</v>
      </c>
      <c r="B14" s="233" t="s">
        <v>576</v>
      </c>
      <c r="C14" s="234">
        <f>SUM(C15:C18)</f>
        <v>145514</v>
      </c>
      <c r="D14" s="234">
        <f>D15+D16+D17+D18</f>
        <v>31365</v>
      </c>
      <c r="E14" s="1190" t="s">
        <v>610</v>
      </c>
      <c r="F14" s="1191"/>
      <c r="G14" s="1191"/>
      <c r="H14" s="1191"/>
      <c r="I14" s="1191"/>
      <c r="J14" s="1191"/>
      <c r="K14" s="1192"/>
      <c r="L14" s="233" t="s">
        <v>578</v>
      </c>
      <c r="M14" s="233" t="s">
        <v>576</v>
      </c>
      <c r="N14" s="234">
        <f>SUM(N15:N18)</f>
        <v>90</v>
      </c>
      <c r="O14" s="235">
        <v>0</v>
      </c>
    </row>
    <row r="15" spans="1:15" ht="16.5" customHeight="1">
      <c r="A15" s="184" t="s">
        <v>578</v>
      </c>
      <c r="B15" s="185" t="s">
        <v>580</v>
      </c>
      <c r="C15" s="179">
        <v>75004</v>
      </c>
      <c r="D15" s="657">
        <v>16098</v>
      </c>
      <c r="E15" s="1196" t="s">
        <v>611</v>
      </c>
      <c r="F15" s="1197"/>
      <c r="G15" s="1197"/>
      <c r="H15" s="1197"/>
      <c r="I15" s="1197"/>
      <c r="J15" s="1197"/>
      <c r="K15" s="1198"/>
      <c r="L15" s="185" t="s">
        <v>578</v>
      </c>
      <c r="M15" s="185" t="s">
        <v>580</v>
      </c>
      <c r="N15" s="158">
        <v>40</v>
      </c>
      <c r="O15" s="163"/>
    </row>
    <row r="16" spans="1:15" ht="16.5" customHeight="1">
      <c r="A16" s="181" t="s">
        <v>578</v>
      </c>
      <c r="B16" s="180" t="s">
        <v>581</v>
      </c>
      <c r="C16" s="90">
        <v>24250</v>
      </c>
      <c r="D16" s="658">
        <v>5188</v>
      </c>
      <c r="E16" s="1187" t="s">
        <v>612</v>
      </c>
      <c r="F16" s="1188"/>
      <c r="G16" s="1188"/>
      <c r="H16" s="1188"/>
      <c r="I16" s="1188"/>
      <c r="J16" s="1188"/>
      <c r="K16" s="1189"/>
      <c r="L16" s="180" t="s">
        <v>578</v>
      </c>
      <c r="M16" s="180" t="s">
        <v>581</v>
      </c>
      <c r="N16" s="150"/>
      <c r="O16" s="154"/>
    </row>
    <row r="17" spans="1:15" ht="16.5" customHeight="1">
      <c r="A17" s="181" t="s">
        <v>578</v>
      </c>
      <c r="B17" s="180" t="s">
        <v>582</v>
      </c>
      <c r="C17" s="90">
        <v>32700</v>
      </c>
      <c r="D17" s="657">
        <v>7163</v>
      </c>
      <c r="E17" s="1187" t="s">
        <v>613</v>
      </c>
      <c r="F17" s="1188"/>
      <c r="G17" s="1188"/>
      <c r="H17" s="1188"/>
      <c r="I17" s="1188"/>
      <c r="J17" s="1188"/>
      <c r="K17" s="1189"/>
      <c r="L17" s="180" t="s">
        <v>578</v>
      </c>
      <c r="M17" s="180" t="s">
        <v>582</v>
      </c>
      <c r="N17" s="150">
        <v>30</v>
      </c>
      <c r="O17" s="154"/>
    </row>
    <row r="18" spans="1:15" ht="16.5" customHeight="1" thickBot="1">
      <c r="A18" s="182" t="s">
        <v>578</v>
      </c>
      <c r="B18" s="183" t="s">
        <v>583</v>
      </c>
      <c r="C18" s="170">
        <v>13560</v>
      </c>
      <c r="D18" s="659">
        <v>2916</v>
      </c>
      <c r="E18" s="1193" t="s">
        <v>614</v>
      </c>
      <c r="F18" s="1194"/>
      <c r="G18" s="1194"/>
      <c r="H18" s="1194"/>
      <c r="I18" s="1194"/>
      <c r="J18" s="1194"/>
      <c r="K18" s="1195"/>
      <c r="L18" s="183" t="s">
        <v>578</v>
      </c>
      <c r="M18" s="183" t="s">
        <v>583</v>
      </c>
      <c r="N18" s="156">
        <v>20</v>
      </c>
      <c r="O18" s="157"/>
    </row>
    <row r="19" spans="1:15" ht="19.5" customHeight="1" thickBot="1">
      <c r="A19" s="232" t="s">
        <v>584</v>
      </c>
      <c r="B19" s="233" t="s">
        <v>576</v>
      </c>
      <c r="C19" s="234">
        <f>SUM(C20:C32)</f>
        <v>62810</v>
      </c>
      <c r="D19" s="234">
        <f>D20+D21+D22+D23+D24+D25+D26+D27+D29</f>
        <v>19100</v>
      </c>
      <c r="E19" s="1190" t="s">
        <v>365</v>
      </c>
      <c r="F19" s="1191"/>
      <c r="G19" s="1191"/>
      <c r="H19" s="1191"/>
      <c r="I19" s="1191"/>
      <c r="J19" s="1191"/>
      <c r="K19" s="1192"/>
      <c r="L19" s="233" t="s">
        <v>584</v>
      </c>
      <c r="M19" s="233" t="s">
        <v>576</v>
      </c>
      <c r="N19" s="234">
        <f>SUM(N20:N34)</f>
        <v>32860</v>
      </c>
      <c r="O19" s="235">
        <f>SUM(O20:O34)</f>
        <v>4381</v>
      </c>
    </row>
    <row r="20" spans="1:15" ht="15.75" customHeight="1">
      <c r="A20" s="181" t="s">
        <v>584</v>
      </c>
      <c r="B20" s="180" t="s">
        <v>585</v>
      </c>
      <c r="C20" s="90"/>
      <c r="D20" s="143">
        <v>0</v>
      </c>
      <c r="E20" s="1187" t="s">
        <v>599</v>
      </c>
      <c r="F20" s="1188"/>
      <c r="G20" s="1188"/>
      <c r="H20" s="1188"/>
      <c r="I20" s="1188"/>
      <c r="J20" s="1188"/>
      <c r="K20" s="1189"/>
      <c r="L20" s="180" t="s">
        <v>584</v>
      </c>
      <c r="M20" s="180" t="s">
        <v>585</v>
      </c>
      <c r="N20" s="150"/>
      <c r="O20" s="154"/>
    </row>
    <row r="21" spans="1:15" ht="15.75" customHeight="1">
      <c r="A21" s="181" t="s">
        <v>584</v>
      </c>
      <c r="B21" s="180" t="s">
        <v>586</v>
      </c>
      <c r="C21" s="90">
        <v>4000</v>
      </c>
      <c r="D21" s="143">
        <v>0</v>
      </c>
      <c r="E21" s="1187" t="s">
        <v>615</v>
      </c>
      <c r="F21" s="1188"/>
      <c r="G21" s="1188"/>
      <c r="H21" s="1188"/>
      <c r="I21" s="1188"/>
      <c r="J21" s="1188"/>
      <c r="K21" s="1189"/>
      <c r="L21" s="180" t="s">
        <v>584</v>
      </c>
      <c r="M21" s="180" t="s">
        <v>586</v>
      </c>
      <c r="N21" s="90"/>
      <c r="O21" s="141"/>
    </row>
    <row r="22" spans="1:15" ht="15.75" customHeight="1">
      <c r="A22" s="181" t="s">
        <v>584</v>
      </c>
      <c r="B22" s="180" t="s">
        <v>587</v>
      </c>
      <c r="C22" s="90">
        <v>1060</v>
      </c>
      <c r="D22" s="143">
        <v>522</v>
      </c>
      <c r="E22" s="1187" t="s">
        <v>616</v>
      </c>
      <c r="F22" s="1188"/>
      <c r="G22" s="1188"/>
      <c r="H22" s="1188"/>
      <c r="I22" s="1188"/>
      <c r="J22" s="1188"/>
      <c r="K22" s="1189"/>
      <c r="L22" s="180" t="s">
        <v>584</v>
      </c>
      <c r="M22" s="180" t="s">
        <v>587</v>
      </c>
      <c r="N22" s="150">
        <v>3000</v>
      </c>
      <c r="O22" s="154"/>
    </row>
    <row r="23" spans="1:15" ht="15.75" customHeight="1">
      <c r="A23" s="181" t="s">
        <v>584</v>
      </c>
      <c r="B23" s="180" t="s">
        <v>588</v>
      </c>
      <c r="C23" s="90">
        <v>9000</v>
      </c>
      <c r="D23" s="508">
        <v>1134</v>
      </c>
      <c r="E23" s="1187" t="s">
        <v>617</v>
      </c>
      <c r="F23" s="1188"/>
      <c r="G23" s="1188"/>
      <c r="H23" s="1188"/>
      <c r="I23" s="1188"/>
      <c r="J23" s="1188"/>
      <c r="K23" s="1189"/>
      <c r="L23" s="180" t="s">
        <v>584</v>
      </c>
      <c r="M23" s="180" t="s">
        <v>588</v>
      </c>
      <c r="N23" s="90">
        <v>6802</v>
      </c>
      <c r="O23" s="141">
        <v>1646</v>
      </c>
    </row>
    <row r="24" spans="1:15" ht="15.75" customHeight="1">
      <c r="A24" s="181" t="s">
        <v>584</v>
      </c>
      <c r="B24" s="180" t="s">
        <v>589</v>
      </c>
      <c r="C24" s="90">
        <v>24000</v>
      </c>
      <c r="D24" s="660">
        <v>12692</v>
      </c>
      <c r="E24" s="1187" t="s">
        <v>618</v>
      </c>
      <c r="F24" s="1188"/>
      <c r="G24" s="1188"/>
      <c r="H24" s="1188"/>
      <c r="I24" s="1188"/>
      <c r="J24" s="1188"/>
      <c r="K24" s="1189"/>
      <c r="L24" s="180" t="s">
        <v>584</v>
      </c>
      <c r="M24" s="180" t="s">
        <v>589</v>
      </c>
      <c r="N24" s="90">
        <v>6000</v>
      </c>
      <c r="O24" s="141">
        <v>2050</v>
      </c>
    </row>
    <row r="25" spans="1:15" ht="15.75" customHeight="1">
      <c r="A25" s="181" t="s">
        <v>584</v>
      </c>
      <c r="B25" s="180" t="s">
        <v>590</v>
      </c>
      <c r="C25" s="90">
        <v>11000</v>
      </c>
      <c r="D25" s="841">
        <v>3124</v>
      </c>
      <c r="E25" s="1188" t="s">
        <v>619</v>
      </c>
      <c r="F25" s="1188"/>
      <c r="G25" s="1188"/>
      <c r="H25" s="1188"/>
      <c r="I25" s="1188"/>
      <c r="J25" s="1188"/>
      <c r="K25" s="1189"/>
      <c r="L25" s="180" t="s">
        <v>584</v>
      </c>
      <c r="M25" s="180" t="s">
        <v>590</v>
      </c>
      <c r="N25" s="90">
        <v>5000</v>
      </c>
      <c r="O25" s="154">
        <v>685</v>
      </c>
    </row>
    <row r="26" spans="1:15" ht="15.75" customHeight="1">
      <c r="A26" s="181" t="s">
        <v>584</v>
      </c>
      <c r="B26" s="180" t="s">
        <v>591</v>
      </c>
      <c r="C26" s="90">
        <v>7000</v>
      </c>
      <c r="D26" s="661">
        <v>0</v>
      </c>
      <c r="E26" s="1187" t="s">
        <v>600</v>
      </c>
      <c r="F26" s="1188"/>
      <c r="G26" s="1188"/>
      <c r="H26" s="1188"/>
      <c r="I26" s="1188"/>
      <c r="J26" s="1188"/>
      <c r="K26" s="1189"/>
      <c r="L26" s="180" t="s">
        <v>584</v>
      </c>
      <c r="M26" s="180" t="s">
        <v>591</v>
      </c>
      <c r="N26" s="90">
        <v>11000</v>
      </c>
      <c r="O26" s="154"/>
    </row>
    <row r="27" spans="1:15" ht="15.75" customHeight="1">
      <c r="A27" s="181" t="s">
        <v>584</v>
      </c>
      <c r="B27" s="180" t="s">
        <v>580</v>
      </c>
      <c r="C27" s="90">
        <v>4950</v>
      </c>
      <c r="D27" s="143">
        <v>705</v>
      </c>
      <c r="E27" s="1187" t="s">
        <v>620</v>
      </c>
      <c r="F27" s="1188"/>
      <c r="G27" s="1188"/>
      <c r="H27" s="1188"/>
      <c r="I27" s="1188"/>
      <c r="J27" s="1188"/>
      <c r="K27" s="1189"/>
      <c r="L27" s="180" t="s">
        <v>584</v>
      </c>
      <c r="M27" s="180" t="s">
        <v>580</v>
      </c>
      <c r="N27" s="90">
        <v>1058</v>
      </c>
      <c r="O27" s="154"/>
    </row>
    <row r="28" spans="1:15" ht="15.75" customHeight="1">
      <c r="A28" s="181" t="s">
        <v>584</v>
      </c>
      <c r="B28" s="180" t="s">
        <v>581</v>
      </c>
      <c r="C28" s="90"/>
      <c r="D28" s="143">
        <v>0</v>
      </c>
      <c r="E28" s="1187" t="s">
        <v>908</v>
      </c>
      <c r="F28" s="1188"/>
      <c r="G28" s="1188"/>
      <c r="H28" s="1188"/>
      <c r="I28" s="1188"/>
      <c r="J28" s="1188"/>
      <c r="K28" s="1189"/>
      <c r="L28" s="180" t="s">
        <v>584</v>
      </c>
      <c r="M28" s="180" t="s">
        <v>581</v>
      </c>
      <c r="N28" s="90"/>
      <c r="O28" s="154"/>
    </row>
    <row r="29" spans="1:15" ht="15.75" customHeight="1">
      <c r="A29" s="181" t="s">
        <v>584</v>
      </c>
      <c r="B29" s="180" t="s">
        <v>593</v>
      </c>
      <c r="C29" s="90">
        <v>1800</v>
      </c>
      <c r="D29" s="143">
        <v>923</v>
      </c>
      <c r="E29" s="1187" t="s">
        <v>621</v>
      </c>
      <c r="F29" s="1188"/>
      <c r="G29" s="1188"/>
      <c r="H29" s="1188"/>
      <c r="I29" s="1188"/>
      <c r="J29" s="1188"/>
      <c r="K29" s="1189"/>
      <c r="L29" s="180" t="s">
        <v>584</v>
      </c>
      <c r="M29" s="180" t="s">
        <v>593</v>
      </c>
      <c r="N29" s="90"/>
      <c r="O29" s="154"/>
    </row>
    <row r="30" spans="1:15" ht="15.75" customHeight="1">
      <c r="A30" s="181" t="s">
        <v>584</v>
      </c>
      <c r="B30" s="180" t="s">
        <v>594</v>
      </c>
      <c r="C30" s="90"/>
      <c r="D30" s="143">
        <v>0</v>
      </c>
      <c r="E30" s="1187" t="s">
        <v>622</v>
      </c>
      <c r="F30" s="1188"/>
      <c r="G30" s="1188"/>
      <c r="H30" s="1188"/>
      <c r="I30" s="1188"/>
      <c r="J30" s="1188"/>
      <c r="K30" s="1189"/>
      <c r="L30" s="180" t="s">
        <v>584</v>
      </c>
      <c r="M30" s="180" t="s">
        <v>594</v>
      </c>
      <c r="N30" s="90"/>
      <c r="O30" s="154"/>
    </row>
    <row r="31" spans="1:15" ht="15.75" customHeight="1">
      <c r="A31" s="181" t="s">
        <v>584</v>
      </c>
      <c r="B31" s="180" t="s">
        <v>595</v>
      </c>
      <c r="C31" s="90"/>
      <c r="D31" s="143">
        <v>0</v>
      </c>
      <c r="E31" s="1187" t="s">
        <v>623</v>
      </c>
      <c r="F31" s="1188"/>
      <c r="G31" s="1188"/>
      <c r="H31" s="1188"/>
      <c r="I31" s="1188"/>
      <c r="J31" s="1188"/>
      <c r="K31" s="1189"/>
      <c r="L31" s="180" t="s">
        <v>584</v>
      </c>
      <c r="M31" s="180" t="s">
        <v>595</v>
      </c>
      <c r="N31" s="90"/>
      <c r="O31" s="154"/>
    </row>
    <row r="32" spans="1:15" ht="15.75" customHeight="1">
      <c r="A32" s="181" t="s">
        <v>584</v>
      </c>
      <c r="B32" s="180" t="s">
        <v>596</v>
      </c>
      <c r="C32" s="90"/>
      <c r="D32" s="143">
        <v>0</v>
      </c>
      <c r="E32" s="1187" t="s">
        <v>624</v>
      </c>
      <c r="F32" s="1188"/>
      <c r="G32" s="1188"/>
      <c r="H32" s="1188"/>
      <c r="I32" s="1188"/>
      <c r="J32" s="1188"/>
      <c r="K32" s="1189"/>
      <c r="L32" s="180" t="s">
        <v>584</v>
      </c>
      <c r="M32" s="180" t="s">
        <v>596</v>
      </c>
      <c r="N32" s="150"/>
      <c r="O32" s="154"/>
    </row>
    <row r="33" spans="1:15" ht="15.75" customHeight="1">
      <c r="A33" s="182" t="s">
        <v>62</v>
      </c>
      <c r="B33" s="183" t="s">
        <v>920</v>
      </c>
      <c r="C33" s="170">
        <v>200</v>
      </c>
      <c r="D33" s="869">
        <v>158</v>
      </c>
      <c r="E33" s="1199" t="s">
        <v>921</v>
      </c>
      <c r="F33" s="1200"/>
      <c r="G33" s="1200"/>
      <c r="H33" s="1200"/>
      <c r="I33" s="1200"/>
      <c r="J33" s="1200"/>
      <c r="K33" s="1201"/>
      <c r="L33" s="183"/>
      <c r="M33" s="183"/>
      <c r="N33" s="156"/>
      <c r="O33" s="157"/>
    </row>
    <row r="34" spans="1:15" ht="15.75" customHeight="1">
      <c r="A34" s="182" t="s">
        <v>592</v>
      </c>
      <c r="B34" s="183" t="s">
        <v>576</v>
      </c>
      <c r="C34" s="870">
        <v>44463</v>
      </c>
      <c r="D34" s="870">
        <v>9584</v>
      </c>
      <c r="E34" s="1193" t="s">
        <v>377</v>
      </c>
      <c r="F34" s="1194"/>
      <c r="G34" s="1194"/>
      <c r="H34" s="1194"/>
      <c r="I34" s="1194"/>
      <c r="J34" s="1194"/>
      <c r="K34" s="1195"/>
      <c r="L34" s="183" t="s">
        <v>592</v>
      </c>
      <c r="M34" s="183" t="s">
        <v>576</v>
      </c>
      <c r="N34" s="156"/>
      <c r="O34" s="157"/>
    </row>
    <row r="35" spans="1:15" ht="15.75" customHeight="1">
      <c r="A35" s="182" t="s">
        <v>736</v>
      </c>
      <c r="B35" s="183" t="s">
        <v>576</v>
      </c>
      <c r="C35" s="170"/>
      <c r="D35" s="170">
        <v>0</v>
      </c>
      <c r="E35" s="1193" t="s">
        <v>738</v>
      </c>
      <c r="F35" s="1194"/>
      <c r="G35" s="1194"/>
      <c r="H35" s="1194"/>
      <c r="I35" s="1194"/>
      <c r="J35" s="1194"/>
      <c r="K35" s="1194"/>
      <c r="L35" s="183" t="s">
        <v>736</v>
      </c>
      <c r="M35" s="183" t="s">
        <v>576</v>
      </c>
      <c r="N35" s="156"/>
      <c r="O35" s="157"/>
    </row>
    <row r="36" spans="1:15" ht="15.75" customHeight="1" thickBot="1">
      <c r="A36" s="182" t="s">
        <v>736</v>
      </c>
      <c r="B36" s="183" t="s">
        <v>577</v>
      </c>
      <c r="C36" s="170"/>
      <c r="D36" s="170">
        <v>0</v>
      </c>
      <c r="E36" s="1193" t="s">
        <v>737</v>
      </c>
      <c r="F36" s="1194"/>
      <c r="G36" s="1194"/>
      <c r="H36" s="1194"/>
      <c r="I36" s="1194"/>
      <c r="J36" s="1194"/>
      <c r="K36" s="1194"/>
      <c r="L36" s="183" t="s">
        <v>736</v>
      </c>
      <c r="M36" s="183" t="s">
        <v>577</v>
      </c>
      <c r="N36" s="156"/>
      <c r="O36" s="157"/>
    </row>
    <row r="37" spans="1:15" ht="19.5" customHeight="1" thickBot="1">
      <c r="A37" s="232"/>
      <c r="B37" s="233"/>
      <c r="C37" s="234">
        <f>C5+C8+C14+C19+C33+C34+C35+C36</f>
        <v>971687</v>
      </c>
      <c r="D37" s="234">
        <f>D5+D8+D14+D19+D33+D34+D35+D36</f>
        <v>205801</v>
      </c>
      <c r="E37" s="1190" t="s">
        <v>625</v>
      </c>
      <c r="F37" s="1191"/>
      <c r="G37" s="1191"/>
      <c r="H37" s="1191"/>
      <c r="I37" s="1191"/>
      <c r="J37" s="1191"/>
      <c r="K37" s="1192"/>
      <c r="L37" s="233"/>
      <c r="M37" s="233"/>
      <c r="N37" s="234">
        <f>N19+N14+N8+N5</f>
        <v>33550</v>
      </c>
      <c r="O37" s="235">
        <f>SUM(O22:O36)</f>
        <v>4381</v>
      </c>
    </row>
    <row r="38" spans="1:15" ht="23.25" customHeight="1">
      <c r="A38" s="184" t="s">
        <v>580</v>
      </c>
      <c r="B38" s="185" t="s">
        <v>576</v>
      </c>
      <c r="C38" s="158"/>
      <c r="D38" s="158"/>
      <c r="E38" s="1196" t="s">
        <v>626</v>
      </c>
      <c r="F38" s="1197"/>
      <c r="G38" s="1197"/>
      <c r="H38" s="1197"/>
      <c r="I38" s="1197"/>
      <c r="J38" s="1197"/>
      <c r="K38" s="1198"/>
      <c r="L38" s="185" t="s">
        <v>580</v>
      </c>
      <c r="M38" s="185" t="s">
        <v>576</v>
      </c>
      <c r="N38" s="179"/>
      <c r="O38" s="191"/>
    </row>
    <row r="39" spans="1:15" ht="15.75" customHeight="1">
      <c r="A39" s="181" t="s">
        <v>581</v>
      </c>
      <c r="B39" s="180" t="s">
        <v>576</v>
      </c>
      <c r="C39" s="150"/>
      <c r="D39" s="150">
        <v>0</v>
      </c>
      <c r="E39" s="1187" t="s">
        <v>627</v>
      </c>
      <c r="F39" s="1188"/>
      <c r="G39" s="1188"/>
      <c r="H39" s="1188"/>
      <c r="I39" s="1188"/>
      <c r="J39" s="1188"/>
      <c r="K39" s="1189"/>
      <c r="L39" s="180" t="s">
        <v>581</v>
      </c>
      <c r="M39" s="180" t="s">
        <v>576</v>
      </c>
      <c r="N39" s="90"/>
      <c r="O39" s="141"/>
    </row>
    <row r="40" spans="1:15" ht="15.75" customHeight="1" thickBot="1">
      <c r="A40" s="182" t="s">
        <v>636</v>
      </c>
      <c r="B40" s="183" t="s">
        <v>576</v>
      </c>
      <c r="C40" s="156"/>
      <c r="D40" s="156"/>
      <c r="E40" s="1193" t="s">
        <v>628</v>
      </c>
      <c r="F40" s="1194"/>
      <c r="G40" s="1194"/>
      <c r="H40" s="1194"/>
      <c r="I40" s="1194"/>
      <c r="J40" s="1194"/>
      <c r="K40" s="1195"/>
      <c r="L40" s="183" t="s">
        <v>636</v>
      </c>
      <c r="M40" s="183" t="s">
        <v>576</v>
      </c>
      <c r="N40" s="170"/>
      <c r="O40" s="171"/>
    </row>
    <row r="41" spans="1:15" ht="20.25" customHeight="1" thickBot="1">
      <c r="A41" s="232"/>
      <c r="B41" s="233"/>
      <c r="C41" s="197"/>
      <c r="D41" s="197"/>
      <c r="E41" s="1190" t="s">
        <v>629</v>
      </c>
      <c r="F41" s="1191"/>
      <c r="G41" s="1191"/>
      <c r="H41" s="1191"/>
      <c r="I41" s="1191"/>
      <c r="J41" s="1191"/>
      <c r="K41" s="1192"/>
      <c r="L41" s="233"/>
      <c r="M41" s="233"/>
      <c r="N41" s="234">
        <f>SUM(N38:N40)</f>
        <v>0</v>
      </c>
      <c r="O41" s="235">
        <f>SUM(O38:O40)</f>
        <v>0</v>
      </c>
    </row>
    <row r="42" spans="1:15" ht="20.25" customHeight="1" thickBot="1">
      <c r="A42" s="232" t="s">
        <v>635</v>
      </c>
      <c r="B42" s="233" t="s">
        <v>635</v>
      </c>
      <c r="C42" s="234">
        <f>C37+C38+C39+C40</f>
        <v>971687</v>
      </c>
      <c r="D42" s="234">
        <f>D37+D38+D39+D40</f>
        <v>205801</v>
      </c>
      <c r="E42" s="1190" t="s">
        <v>630</v>
      </c>
      <c r="F42" s="1191"/>
      <c r="G42" s="1191"/>
      <c r="H42" s="1191"/>
      <c r="I42" s="1191"/>
      <c r="J42" s="1191"/>
      <c r="K42" s="1192"/>
      <c r="L42" s="233" t="s">
        <v>635</v>
      </c>
      <c r="M42" s="233" t="s">
        <v>635</v>
      </c>
      <c r="N42" s="234">
        <f>N41+N37</f>
        <v>33550</v>
      </c>
      <c r="O42" s="235">
        <f>O41+O37+O14+O8</f>
        <v>4381</v>
      </c>
    </row>
    <row r="43" ht="16.5" customHeight="1"/>
  </sheetData>
  <sheetProtection/>
  <mergeCells count="41">
    <mergeCell ref="E24:K24"/>
    <mergeCell ref="E25:K25"/>
    <mergeCell ref="E20:K20"/>
    <mergeCell ref="E21:K21"/>
    <mergeCell ref="E13:K13"/>
    <mergeCell ref="E6:K6"/>
    <mergeCell ref="E7:K7"/>
    <mergeCell ref="E9:K9"/>
    <mergeCell ref="A3:D4"/>
    <mergeCell ref="E14:K14"/>
    <mergeCell ref="E15:K15"/>
    <mergeCell ref="E16:K16"/>
    <mergeCell ref="E5:K5"/>
    <mergeCell ref="L3:O4"/>
    <mergeCell ref="E2:K3"/>
    <mergeCell ref="E26:K26"/>
    <mergeCell ref="E18:K18"/>
    <mergeCell ref="E19:K19"/>
    <mergeCell ref="E8:K8"/>
    <mergeCell ref="E23:K23"/>
    <mergeCell ref="E17:K17"/>
    <mergeCell ref="E10:K10"/>
    <mergeCell ref="E11:K11"/>
    <mergeCell ref="E12:K12"/>
    <mergeCell ref="E22:K22"/>
    <mergeCell ref="E41:K41"/>
    <mergeCell ref="E28:K28"/>
    <mergeCell ref="E29:K29"/>
    <mergeCell ref="E30:K30"/>
    <mergeCell ref="E31:K31"/>
    <mergeCell ref="E33:K33"/>
    <mergeCell ref="E27:K27"/>
    <mergeCell ref="E42:K42"/>
    <mergeCell ref="E32:K32"/>
    <mergeCell ref="E34:K34"/>
    <mergeCell ref="E37:K37"/>
    <mergeCell ref="E38:K38"/>
    <mergeCell ref="E36:K36"/>
    <mergeCell ref="E35:K35"/>
    <mergeCell ref="E39:K39"/>
    <mergeCell ref="E40:K40"/>
  </mergeCells>
  <printOptions horizontalCentered="1" verticalCentered="1"/>
  <pageMargins left="0.590551181102362" right="0.5" top="0.984251968503937" bottom="0.984251968503937" header="0" footer="0"/>
  <pageSetup fitToHeight="2" fitToWidth="2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23"/>
  <sheetViews>
    <sheetView zoomScalePageLayoutView="0" workbookViewId="0" topLeftCell="A4">
      <selection activeCell="F19" sqref="F19:L19"/>
    </sheetView>
  </sheetViews>
  <sheetFormatPr defaultColWidth="5.28125" defaultRowHeight="12.75"/>
  <cols>
    <col min="1" max="1" width="5.8515625" style="0" customWidth="1"/>
    <col min="2" max="2" width="3.421875" style="178" customWidth="1"/>
    <col min="3" max="3" width="3.8515625" style="178" customWidth="1"/>
    <col min="4" max="4" width="11.8515625" style="0" customWidth="1"/>
    <col min="5" max="5" width="13.421875" style="0" customWidth="1"/>
    <col min="6" max="6" width="3.421875" style="0" customWidth="1"/>
    <col min="7" max="7" width="3.140625" style="0" customWidth="1"/>
    <col min="8" max="8" width="3.8515625" style="0" customWidth="1"/>
    <col min="9" max="9" width="13.00390625" style="0" customWidth="1"/>
    <col min="10" max="10" width="3.140625" style="0" customWidth="1"/>
    <col min="11" max="11" width="3.421875" style="0" customWidth="1"/>
    <col min="12" max="12" width="4.00390625" style="0" customWidth="1"/>
    <col min="13" max="13" width="3.421875" style="178" customWidth="1"/>
    <col min="14" max="14" width="3.8515625" style="178" customWidth="1"/>
    <col min="15" max="15" width="10.57421875" style="0" customWidth="1"/>
    <col min="16" max="16" width="11.00390625" style="0" customWidth="1"/>
  </cols>
  <sheetData>
    <row r="1" spans="6:16" ht="38.25" customHeight="1" thickBot="1">
      <c r="F1" s="24"/>
      <c r="G1" s="24"/>
      <c r="H1" s="24"/>
      <c r="I1" s="24"/>
      <c r="J1" s="24"/>
      <c r="K1" s="24"/>
      <c r="L1" s="24"/>
      <c r="P1" s="75">
        <v>20</v>
      </c>
    </row>
    <row r="2" spans="2:16" ht="26.25" customHeight="1">
      <c r="B2" s="236" t="s">
        <v>492</v>
      </c>
      <c r="C2" s="225"/>
      <c r="D2" s="237" t="s">
        <v>632</v>
      </c>
      <c r="E2" s="238" t="s">
        <v>633</v>
      </c>
      <c r="F2" s="1215" t="s">
        <v>634</v>
      </c>
      <c r="G2" s="1216"/>
      <c r="H2" s="1216"/>
      <c r="I2" s="1216"/>
      <c r="J2" s="1216"/>
      <c r="K2" s="1216"/>
      <c r="L2" s="1217"/>
      <c r="M2" s="239" t="s">
        <v>492</v>
      </c>
      <c r="N2" s="225"/>
      <c r="O2" s="237" t="s">
        <v>632</v>
      </c>
      <c r="P2" s="240" t="s">
        <v>633</v>
      </c>
    </row>
    <row r="3" spans="2:16" ht="12.75" customHeight="1">
      <c r="B3" s="1202" t="s">
        <v>631</v>
      </c>
      <c r="C3" s="1203"/>
      <c r="D3" s="1203"/>
      <c r="E3" s="1203"/>
      <c r="F3" s="1218"/>
      <c r="G3" s="1219"/>
      <c r="H3" s="1219"/>
      <c r="I3" s="1219"/>
      <c r="J3" s="1219"/>
      <c r="K3" s="1219"/>
      <c r="L3" s="1220"/>
      <c r="M3" s="1230" t="s">
        <v>19</v>
      </c>
      <c r="N3" s="1203"/>
      <c r="O3" s="1203"/>
      <c r="P3" s="1212"/>
    </row>
    <row r="4" spans="2:16" ht="40.5" customHeight="1" thickBot="1">
      <c r="B4" s="1228"/>
      <c r="C4" s="1229"/>
      <c r="D4" s="1229"/>
      <c r="E4" s="1229"/>
      <c r="F4" s="1233"/>
      <c r="G4" s="1234"/>
      <c r="H4" s="1234"/>
      <c r="I4" s="1234"/>
      <c r="J4" s="1234"/>
      <c r="K4" s="1234"/>
      <c r="L4" s="1235"/>
      <c r="M4" s="1229"/>
      <c r="N4" s="1229"/>
      <c r="O4" s="1229"/>
      <c r="P4" s="1231"/>
    </row>
    <row r="5" spans="2:16" ht="24.75" customHeight="1" thickBot="1">
      <c r="B5" s="242"/>
      <c r="C5" s="243"/>
      <c r="D5" s="244"/>
      <c r="E5" s="245"/>
      <c r="F5" s="1232" t="s">
        <v>640</v>
      </c>
      <c r="G5" s="1232"/>
      <c r="H5" s="1232"/>
      <c r="I5" s="1232"/>
      <c r="J5" s="1232"/>
      <c r="K5" s="1232"/>
      <c r="L5" s="1232"/>
      <c r="M5" s="242"/>
      <c r="N5" s="243"/>
      <c r="O5" s="244"/>
      <c r="P5" s="245"/>
    </row>
    <row r="6" spans="2:16" ht="25.5" customHeight="1">
      <c r="B6" s="1008" t="s">
        <v>574</v>
      </c>
      <c r="C6" s="1009" t="s">
        <v>915</v>
      </c>
      <c r="D6" s="1010">
        <v>67.5</v>
      </c>
      <c r="E6" s="1011">
        <v>67.5</v>
      </c>
      <c r="F6" s="1222" t="s">
        <v>911</v>
      </c>
      <c r="G6" s="1222"/>
      <c r="H6" s="1222"/>
      <c r="I6" s="1222"/>
      <c r="J6" s="1222"/>
      <c r="K6" s="1222"/>
      <c r="L6" s="1222"/>
      <c r="M6" s="1008" t="s">
        <v>574</v>
      </c>
      <c r="N6" s="1009" t="s">
        <v>576</v>
      </c>
      <c r="O6" s="1012"/>
      <c r="P6" s="1013"/>
    </row>
    <row r="7" spans="2:16" ht="27.75" customHeight="1">
      <c r="B7" s="1014" t="s">
        <v>585</v>
      </c>
      <c r="C7" s="1015" t="s">
        <v>576</v>
      </c>
      <c r="D7" s="1016"/>
      <c r="E7" s="1017"/>
      <c r="F7" s="1222" t="s">
        <v>912</v>
      </c>
      <c r="G7" s="1222"/>
      <c r="H7" s="1222"/>
      <c r="I7" s="1222"/>
      <c r="J7" s="1222"/>
      <c r="K7" s="1222"/>
      <c r="L7" s="1222"/>
      <c r="M7" s="1014" t="s">
        <v>585</v>
      </c>
      <c r="N7" s="1015" t="s">
        <v>576</v>
      </c>
      <c r="O7" s="1016"/>
      <c r="P7" s="1017"/>
    </row>
    <row r="8" spans="2:16" ht="25.5" customHeight="1">
      <c r="B8" s="1014" t="s">
        <v>585</v>
      </c>
      <c r="C8" s="1015" t="s">
        <v>585</v>
      </c>
      <c r="D8" s="1016"/>
      <c r="E8" s="1017"/>
      <c r="F8" s="1222" t="s">
        <v>642</v>
      </c>
      <c r="G8" s="1222"/>
      <c r="H8" s="1222"/>
      <c r="I8" s="1222"/>
      <c r="J8" s="1222"/>
      <c r="K8" s="1222"/>
      <c r="L8" s="1222"/>
      <c r="M8" s="1014" t="s">
        <v>585</v>
      </c>
      <c r="N8" s="1015" t="s">
        <v>585</v>
      </c>
      <c r="O8" s="1016"/>
      <c r="P8" s="1017"/>
    </row>
    <row r="9" spans="2:16" ht="29.25" customHeight="1">
      <c r="B9" s="1014" t="s">
        <v>20</v>
      </c>
      <c r="C9" s="1015" t="s">
        <v>576</v>
      </c>
      <c r="D9" s="1016"/>
      <c r="E9" s="1017"/>
      <c r="F9" s="1222" t="s">
        <v>6</v>
      </c>
      <c r="G9" s="1222"/>
      <c r="H9" s="1222"/>
      <c r="I9" s="1222"/>
      <c r="J9" s="1222"/>
      <c r="K9" s="1222"/>
      <c r="L9" s="1222"/>
      <c r="M9" s="1014" t="s">
        <v>20</v>
      </c>
      <c r="N9" s="1015" t="s">
        <v>576</v>
      </c>
      <c r="O9" s="1016"/>
      <c r="P9" s="1017"/>
    </row>
    <row r="10" spans="2:16" ht="27.75" customHeight="1">
      <c r="B10" s="1014" t="s">
        <v>20</v>
      </c>
      <c r="C10" s="1015" t="s">
        <v>575</v>
      </c>
      <c r="D10" s="1016"/>
      <c r="E10" s="1017"/>
      <c r="F10" s="1222" t="s">
        <v>21</v>
      </c>
      <c r="G10" s="1222"/>
      <c r="H10" s="1222"/>
      <c r="I10" s="1222"/>
      <c r="J10" s="1222"/>
      <c r="K10" s="1222"/>
      <c r="L10" s="1222"/>
      <c r="M10" s="1014" t="s">
        <v>20</v>
      </c>
      <c r="N10" s="1015" t="s">
        <v>575</v>
      </c>
      <c r="O10" s="1016"/>
      <c r="P10" s="1017"/>
    </row>
    <row r="11" spans="2:16" ht="25.5" customHeight="1">
      <c r="B11" s="1014" t="s">
        <v>62</v>
      </c>
      <c r="C11" s="1015" t="s">
        <v>575</v>
      </c>
      <c r="D11" s="1018"/>
      <c r="E11" s="1019"/>
      <c r="F11" s="1222" t="s">
        <v>239</v>
      </c>
      <c r="G11" s="1222"/>
      <c r="H11" s="1222"/>
      <c r="I11" s="1222"/>
      <c r="J11" s="1222"/>
      <c r="K11" s="1222"/>
      <c r="L11" s="1222"/>
      <c r="M11" s="1014" t="s">
        <v>62</v>
      </c>
      <c r="N11" s="1015" t="s">
        <v>575</v>
      </c>
      <c r="O11" s="1016"/>
      <c r="P11" s="1017"/>
    </row>
    <row r="12" spans="2:16" ht="25.5" customHeight="1">
      <c r="B12" s="1014" t="s">
        <v>582</v>
      </c>
      <c r="C12" s="1015" t="s">
        <v>576</v>
      </c>
      <c r="D12" s="1016">
        <v>652</v>
      </c>
      <c r="E12" s="1017">
        <v>652</v>
      </c>
      <c r="F12" s="1222" t="s">
        <v>643</v>
      </c>
      <c r="G12" s="1222"/>
      <c r="H12" s="1222"/>
      <c r="I12" s="1222"/>
      <c r="J12" s="1222"/>
      <c r="K12" s="1222"/>
      <c r="L12" s="1222"/>
      <c r="M12" s="1014" t="s">
        <v>582</v>
      </c>
      <c r="N12" s="1015" t="s">
        <v>576</v>
      </c>
      <c r="O12" s="1016"/>
      <c r="P12" s="1017"/>
    </row>
    <row r="13" spans="2:16" ht="27.75" customHeight="1">
      <c r="B13" s="1014" t="s">
        <v>582</v>
      </c>
      <c r="C13" s="1015" t="s">
        <v>574</v>
      </c>
      <c r="D13" s="1016">
        <v>646</v>
      </c>
      <c r="E13" s="1017">
        <v>646</v>
      </c>
      <c r="F13" s="1222" t="s">
        <v>22</v>
      </c>
      <c r="G13" s="1222"/>
      <c r="H13" s="1222"/>
      <c r="I13" s="1222"/>
      <c r="J13" s="1222"/>
      <c r="K13" s="1222"/>
      <c r="L13" s="1222"/>
      <c r="M13" s="1014" t="s">
        <v>582</v>
      </c>
      <c r="N13" s="1015" t="s">
        <v>574</v>
      </c>
      <c r="O13" s="1016"/>
      <c r="P13" s="1017"/>
    </row>
    <row r="14" spans="2:16" ht="29.25" customHeight="1">
      <c r="B14" s="1014" t="s">
        <v>582</v>
      </c>
      <c r="C14" s="1015" t="s">
        <v>575</v>
      </c>
      <c r="D14" s="1016">
        <v>6</v>
      </c>
      <c r="E14" s="1017">
        <v>6</v>
      </c>
      <c r="F14" s="1222" t="s">
        <v>909</v>
      </c>
      <c r="G14" s="1222"/>
      <c r="H14" s="1222"/>
      <c r="I14" s="1222"/>
      <c r="J14" s="1222"/>
      <c r="K14" s="1222"/>
      <c r="L14" s="1222"/>
      <c r="M14" s="1014" t="s">
        <v>582</v>
      </c>
      <c r="N14" s="1015" t="s">
        <v>575</v>
      </c>
      <c r="O14" s="1016"/>
      <c r="P14" s="1017"/>
    </row>
    <row r="15" spans="2:16" ht="27.75" customHeight="1">
      <c r="B15" s="1014" t="s">
        <v>582</v>
      </c>
      <c r="C15" s="1015" t="s">
        <v>649</v>
      </c>
      <c r="D15" s="1016"/>
      <c r="E15" s="1017"/>
      <c r="F15" s="1222" t="s">
        <v>23</v>
      </c>
      <c r="G15" s="1222"/>
      <c r="H15" s="1222"/>
      <c r="I15" s="1222"/>
      <c r="J15" s="1222"/>
      <c r="K15" s="1222"/>
      <c r="L15" s="1222"/>
      <c r="M15" s="1014" t="s">
        <v>582</v>
      </c>
      <c r="N15" s="1015" t="s">
        <v>649</v>
      </c>
      <c r="O15" s="1016"/>
      <c r="P15" s="1017"/>
    </row>
    <row r="16" spans="2:16" ht="25.5" customHeight="1">
      <c r="B16" s="1014" t="s">
        <v>650</v>
      </c>
      <c r="C16" s="1015" t="s">
        <v>576</v>
      </c>
      <c r="D16" s="1016">
        <v>392</v>
      </c>
      <c r="E16" s="1020">
        <v>392</v>
      </c>
      <c r="F16" s="1223" t="s">
        <v>644</v>
      </c>
      <c r="G16" s="1224"/>
      <c r="H16" s="1224"/>
      <c r="I16" s="1224"/>
      <c r="J16" s="1224"/>
      <c r="K16" s="1224"/>
      <c r="L16" s="1225"/>
      <c r="M16" s="1014" t="s">
        <v>650</v>
      </c>
      <c r="N16" s="1015" t="s">
        <v>576</v>
      </c>
      <c r="O16" s="1016"/>
      <c r="P16" s="1017"/>
    </row>
    <row r="17" spans="2:16" ht="29.25" customHeight="1">
      <c r="B17" s="1014" t="s">
        <v>651</v>
      </c>
      <c r="C17" s="1015" t="s">
        <v>576</v>
      </c>
      <c r="D17" s="1016"/>
      <c r="E17" s="1017"/>
      <c r="F17" s="1222" t="s">
        <v>241</v>
      </c>
      <c r="G17" s="1222"/>
      <c r="H17" s="1222"/>
      <c r="I17" s="1222"/>
      <c r="J17" s="1222"/>
      <c r="K17" s="1222"/>
      <c r="L17" s="1222"/>
      <c r="M17" s="1014" t="s">
        <v>651</v>
      </c>
      <c r="N17" s="1015" t="s">
        <v>576</v>
      </c>
      <c r="O17" s="1016"/>
      <c r="P17" s="1017"/>
    </row>
    <row r="18" spans="2:16" ht="27" customHeight="1">
      <c r="B18" s="1014" t="s">
        <v>913</v>
      </c>
      <c r="C18" s="1015" t="s">
        <v>576</v>
      </c>
      <c r="D18" s="1021">
        <v>12</v>
      </c>
      <c r="E18" s="1022">
        <v>12</v>
      </c>
      <c r="F18" s="1224" t="s">
        <v>914</v>
      </c>
      <c r="G18" s="1224"/>
      <c r="H18" s="1224"/>
      <c r="I18" s="1224"/>
      <c r="J18" s="1224"/>
      <c r="K18" s="1224"/>
      <c r="L18" s="1224"/>
      <c r="M18" s="1014" t="s">
        <v>913</v>
      </c>
      <c r="N18" s="1015" t="s">
        <v>576</v>
      </c>
      <c r="O18" s="1021"/>
      <c r="P18" s="1022"/>
    </row>
    <row r="19" spans="2:16" ht="25.5" customHeight="1" thickBot="1">
      <c r="B19" s="1023" t="s">
        <v>635</v>
      </c>
      <c r="C19" s="1024" t="s">
        <v>635</v>
      </c>
      <c r="D19" s="1025"/>
      <c r="E19" s="1026"/>
      <c r="F19" s="1221"/>
      <c r="G19" s="1221"/>
      <c r="H19" s="1221"/>
      <c r="I19" s="1221"/>
      <c r="J19" s="1221"/>
      <c r="K19" s="1221"/>
      <c r="L19" s="1221"/>
      <c r="M19" s="1023" t="s">
        <v>635</v>
      </c>
      <c r="N19" s="1024" t="s">
        <v>635</v>
      </c>
      <c r="O19" s="1025"/>
      <c r="P19" s="1026"/>
    </row>
    <row r="20" ht="24.75" customHeight="1"/>
    <row r="21" spans="2:16" ht="15" customHeight="1">
      <c r="B21" s="1226" t="s">
        <v>242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</row>
    <row r="22" spans="2:16" ht="15" customHeight="1">
      <c r="B22" s="1027"/>
      <c r="C22" s="1027"/>
      <c r="D22" s="1028" t="s">
        <v>923</v>
      </c>
      <c r="E22" s="1028"/>
      <c r="F22" s="1028"/>
      <c r="G22" s="1028"/>
      <c r="H22" s="1028"/>
      <c r="I22" s="1028"/>
      <c r="J22" s="1028"/>
      <c r="K22" s="1028"/>
      <c r="L22" s="1028"/>
      <c r="M22" s="1027"/>
      <c r="N22" s="1027"/>
      <c r="O22" s="1028"/>
      <c r="P22" s="1028"/>
    </row>
    <row r="23" spans="2:16" ht="15" customHeight="1">
      <c r="B23" s="1027"/>
      <c r="C23" s="1027"/>
      <c r="D23" s="1028" t="s">
        <v>924</v>
      </c>
      <c r="E23" s="1028"/>
      <c r="F23" s="1028"/>
      <c r="G23" s="1028"/>
      <c r="H23" s="1028"/>
      <c r="I23" s="1028"/>
      <c r="J23" s="1028"/>
      <c r="K23" s="1028"/>
      <c r="L23" s="1028"/>
      <c r="M23" s="1027"/>
      <c r="N23" s="1027"/>
      <c r="O23" s="1028"/>
      <c r="P23" s="1028"/>
    </row>
  </sheetData>
  <sheetProtection/>
  <mergeCells count="19">
    <mergeCell ref="B21:P21"/>
    <mergeCell ref="B3:E4"/>
    <mergeCell ref="M3:P4"/>
    <mergeCell ref="F5:L5"/>
    <mergeCell ref="F6:L6"/>
    <mergeCell ref="F7:L7"/>
    <mergeCell ref="F2:L4"/>
    <mergeCell ref="F8:L8"/>
    <mergeCell ref="F9:L9"/>
    <mergeCell ref="F18:L18"/>
    <mergeCell ref="F19:L19"/>
    <mergeCell ref="F15:L15"/>
    <mergeCell ref="F17:L17"/>
    <mergeCell ref="F16:L16"/>
    <mergeCell ref="F14:L14"/>
    <mergeCell ref="F10:L10"/>
    <mergeCell ref="F12:L12"/>
    <mergeCell ref="F13:L13"/>
    <mergeCell ref="F11:L11"/>
  </mergeCells>
  <printOptions horizontalCentered="1"/>
  <pageMargins left="0.75" right="0.75" top="0.98425196850393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44"/>
  <sheetViews>
    <sheetView tabSelected="1" zoomScalePageLayoutView="0" workbookViewId="0" topLeftCell="A1">
      <selection activeCell="V20" sqref="V20"/>
    </sheetView>
  </sheetViews>
  <sheetFormatPr defaultColWidth="5.28125" defaultRowHeight="12.75"/>
  <cols>
    <col min="1" max="1" width="2.421875" style="0" customWidth="1"/>
    <col min="2" max="2" width="3.421875" style="178" customWidth="1"/>
    <col min="3" max="3" width="3.8515625" style="178" customWidth="1"/>
    <col min="4" max="5" width="9.00390625" style="0" customWidth="1"/>
    <col min="6" max="6" width="3.421875" style="0" customWidth="1"/>
    <col min="7" max="7" width="3.140625" style="0" customWidth="1"/>
    <col min="8" max="8" width="3.8515625" style="0" customWidth="1"/>
    <col min="9" max="9" width="13.00390625" style="0" customWidth="1"/>
    <col min="10" max="10" width="3.140625" style="0" customWidth="1"/>
    <col min="11" max="11" width="3.421875" style="0" customWidth="1"/>
    <col min="12" max="12" width="3.140625" style="0" customWidth="1"/>
    <col min="13" max="13" width="3.421875" style="178" customWidth="1"/>
    <col min="14" max="14" width="3.8515625" style="178" customWidth="1"/>
    <col min="15" max="15" width="8.421875" style="0" customWidth="1"/>
    <col min="16" max="16" width="10.7109375" style="0" customWidth="1"/>
  </cols>
  <sheetData>
    <row r="1" spans="6:16" ht="13.5" customHeight="1" thickBot="1">
      <c r="F1" s="24"/>
      <c r="G1" s="24"/>
      <c r="H1" s="24"/>
      <c r="I1" s="24"/>
      <c r="J1" s="24"/>
      <c r="K1" s="24"/>
      <c r="L1" s="24"/>
      <c r="P1" s="75">
        <v>26</v>
      </c>
    </row>
    <row r="2" spans="2:16" ht="24.75" customHeight="1">
      <c r="B2" s="224" t="s">
        <v>492</v>
      </c>
      <c r="C2" s="225"/>
      <c r="D2" s="226" t="s">
        <v>632</v>
      </c>
      <c r="E2" s="227" t="s">
        <v>633</v>
      </c>
      <c r="F2" s="1216" t="s">
        <v>634</v>
      </c>
      <c r="G2" s="1216"/>
      <c r="H2" s="1216"/>
      <c r="I2" s="1216"/>
      <c r="J2" s="1216"/>
      <c r="K2" s="1216"/>
      <c r="L2" s="1216"/>
      <c r="M2" s="224" t="s">
        <v>492</v>
      </c>
      <c r="N2" s="225"/>
      <c r="O2" s="226" t="s">
        <v>632</v>
      </c>
      <c r="P2" s="227" t="s">
        <v>633</v>
      </c>
    </row>
    <row r="3" spans="2:16" ht="12.75">
      <c r="B3" s="1202" t="s">
        <v>637</v>
      </c>
      <c r="C3" s="1203"/>
      <c r="D3" s="1203"/>
      <c r="E3" s="1212"/>
      <c r="F3" s="1219"/>
      <c r="G3" s="1219"/>
      <c r="H3" s="1219"/>
      <c r="I3" s="1219"/>
      <c r="J3" s="1219"/>
      <c r="K3" s="1219"/>
      <c r="L3" s="1219"/>
      <c r="M3" s="1202" t="s">
        <v>653</v>
      </c>
      <c r="N3" s="1203"/>
      <c r="O3" s="1203"/>
      <c r="P3" s="1212"/>
    </row>
    <row r="4" spans="2:16" ht="26.25" customHeight="1" thickBot="1">
      <c r="B4" s="1236"/>
      <c r="C4" s="1237"/>
      <c r="D4" s="1237"/>
      <c r="E4" s="1238"/>
      <c r="F4" s="252"/>
      <c r="G4" s="252"/>
      <c r="H4" s="252"/>
      <c r="I4" s="252"/>
      <c r="J4" s="252"/>
      <c r="K4" s="252"/>
      <c r="L4" s="252"/>
      <c r="M4" s="1236"/>
      <c r="N4" s="1237"/>
      <c r="O4" s="1237"/>
      <c r="P4" s="1238"/>
    </row>
    <row r="5" spans="2:16" ht="24.75" customHeight="1" thickBot="1">
      <c r="B5" s="232" t="s">
        <v>574</v>
      </c>
      <c r="C5" s="233" t="s">
        <v>576</v>
      </c>
      <c r="D5" s="234"/>
      <c r="E5" s="235"/>
      <c r="F5" s="1232" t="s">
        <v>601</v>
      </c>
      <c r="G5" s="1232"/>
      <c r="H5" s="1232"/>
      <c r="I5" s="1232"/>
      <c r="J5" s="1232"/>
      <c r="K5" s="1232"/>
      <c r="L5" s="1232"/>
      <c r="M5" s="232" t="s">
        <v>574</v>
      </c>
      <c r="N5" s="233" t="s">
        <v>576</v>
      </c>
      <c r="O5" s="197"/>
      <c r="P5" s="198"/>
    </row>
    <row r="6" spans="2:16" ht="16.5" customHeight="1">
      <c r="B6" s="184" t="s">
        <v>574</v>
      </c>
      <c r="C6" s="185" t="s">
        <v>574</v>
      </c>
      <c r="D6" s="179"/>
      <c r="E6" s="191"/>
      <c r="F6" s="1197" t="s">
        <v>602</v>
      </c>
      <c r="G6" s="1197"/>
      <c r="H6" s="1197"/>
      <c r="I6" s="1197"/>
      <c r="J6" s="1197"/>
      <c r="K6" s="1197"/>
      <c r="L6" s="1197"/>
      <c r="M6" s="184" t="s">
        <v>574</v>
      </c>
      <c r="N6" s="185" t="s">
        <v>574</v>
      </c>
      <c r="O6" s="158"/>
      <c r="P6" s="163"/>
    </row>
    <row r="7" spans="2:16" ht="16.5" customHeight="1" thickBot="1">
      <c r="B7" s="182" t="s">
        <v>574</v>
      </c>
      <c r="C7" s="183" t="s">
        <v>577</v>
      </c>
      <c r="D7" s="170"/>
      <c r="E7" s="171"/>
      <c r="F7" s="1194" t="s">
        <v>603</v>
      </c>
      <c r="G7" s="1194"/>
      <c r="H7" s="1194"/>
      <c r="I7" s="1194"/>
      <c r="J7" s="1194"/>
      <c r="K7" s="1194"/>
      <c r="L7" s="1194"/>
      <c r="M7" s="182" t="s">
        <v>574</v>
      </c>
      <c r="N7" s="183" t="s">
        <v>577</v>
      </c>
      <c r="O7" s="156"/>
      <c r="P7" s="157"/>
    </row>
    <row r="8" spans="2:16" ht="22.5" customHeight="1" thickBot="1">
      <c r="B8" s="232" t="s">
        <v>575</v>
      </c>
      <c r="C8" s="233" t="s">
        <v>576</v>
      </c>
      <c r="D8" s="234"/>
      <c r="E8" s="235"/>
      <c r="F8" s="1191" t="s">
        <v>604</v>
      </c>
      <c r="G8" s="1191"/>
      <c r="H8" s="1191"/>
      <c r="I8" s="1191"/>
      <c r="J8" s="1191"/>
      <c r="K8" s="1191"/>
      <c r="L8" s="1191"/>
      <c r="M8" s="232" t="s">
        <v>575</v>
      </c>
      <c r="N8" s="233" t="s">
        <v>576</v>
      </c>
      <c r="O8" s="197"/>
      <c r="P8" s="198"/>
    </row>
    <row r="9" spans="2:16" ht="16.5" customHeight="1">
      <c r="B9" s="184" t="s">
        <v>575</v>
      </c>
      <c r="C9" s="185" t="s">
        <v>574</v>
      </c>
      <c r="D9" s="179"/>
      <c r="E9" s="191"/>
      <c r="F9" s="1197" t="s">
        <v>605</v>
      </c>
      <c r="G9" s="1197"/>
      <c r="H9" s="1197"/>
      <c r="I9" s="1197"/>
      <c r="J9" s="1197"/>
      <c r="K9" s="1197"/>
      <c r="L9" s="1197"/>
      <c r="M9" s="184" t="s">
        <v>575</v>
      </c>
      <c r="N9" s="185" t="s">
        <v>574</v>
      </c>
      <c r="O9" s="158"/>
      <c r="P9" s="163"/>
    </row>
    <row r="10" spans="2:16" ht="21.75" customHeight="1">
      <c r="B10" s="181" t="s">
        <v>575</v>
      </c>
      <c r="C10" s="180" t="s">
        <v>575</v>
      </c>
      <c r="D10" s="179"/>
      <c r="E10" s="141"/>
      <c r="F10" s="1188" t="s">
        <v>606</v>
      </c>
      <c r="G10" s="1188"/>
      <c r="H10" s="1188"/>
      <c r="I10" s="1188"/>
      <c r="J10" s="1188"/>
      <c r="K10" s="1188"/>
      <c r="L10" s="1188"/>
      <c r="M10" s="181" t="s">
        <v>575</v>
      </c>
      <c r="N10" s="180" t="s">
        <v>575</v>
      </c>
      <c r="O10" s="150"/>
      <c r="P10" s="154"/>
    </row>
    <row r="11" spans="2:16" ht="16.5" customHeight="1">
      <c r="B11" s="181" t="s">
        <v>575</v>
      </c>
      <c r="C11" s="180" t="s">
        <v>578</v>
      </c>
      <c r="D11" s="179"/>
      <c r="E11" s="141"/>
      <c r="F11" s="1188" t="s">
        <v>608</v>
      </c>
      <c r="G11" s="1188"/>
      <c r="H11" s="1188"/>
      <c r="I11" s="1188"/>
      <c r="J11" s="1188"/>
      <c r="K11" s="1188"/>
      <c r="L11" s="1188"/>
      <c r="M11" s="181" t="s">
        <v>575</v>
      </c>
      <c r="N11" s="180" t="s">
        <v>578</v>
      </c>
      <c r="O11" s="150"/>
      <c r="P11" s="154"/>
    </row>
    <row r="12" spans="2:16" ht="16.5" customHeight="1">
      <c r="B12" s="181" t="s">
        <v>575</v>
      </c>
      <c r="C12" s="180" t="s">
        <v>579</v>
      </c>
      <c r="D12" s="90"/>
      <c r="E12" s="141"/>
      <c r="F12" s="1188" t="s">
        <v>607</v>
      </c>
      <c r="G12" s="1188"/>
      <c r="H12" s="1188"/>
      <c r="I12" s="1188"/>
      <c r="J12" s="1188"/>
      <c r="K12" s="1188"/>
      <c r="L12" s="1188"/>
      <c r="M12" s="181" t="s">
        <v>575</v>
      </c>
      <c r="N12" s="180" t="s">
        <v>579</v>
      </c>
      <c r="O12" s="150"/>
      <c r="P12" s="154"/>
    </row>
    <row r="13" spans="2:16" ht="16.5" customHeight="1" thickBot="1">
      <c r="B13" s="182" t="s">
        <v>575</v>
      </c>
      <c r="C13" s="183" t="s">
        <v>577</v>
      </c>
      <c r="D13" s="170"/>
      <c r="E13" s="171"/>
      <c r="F13" s="1194" t="s">
        <v>609</v>
      </c>
      <c r="G13" s="1194"/>
      <c r="H13" s="1194"/>
      <c r="I13" s="1194"/>
      <c r="J13" s="1194"/>
      <c r="K13" s="1194"/>
      <c r="L13" s="1194"/>
      <c r="M13" s="182" t="s">
        <v>575</v>
      </c>
      <c r="N13" s="183" t="s">
        <v>577</v>
      </c>
      <c r="O13" s="156"/>
      <c r="P13" s="157"/>
    </row>
    <row r="14" spans="2:16" ht="16.5" customHeight="1" thickBot="1">
      <c r="B14" s="232" t="s">
        <v>578</v>
      </c>
      <c r="C14" s="233" t="s">
        <v>576</v>
      </c>
      <c r="D14" s="234"/>
      <c r="E14" s="235"/>
      <c r="F14" s="1191" t="s">
        <v>610</v>
      </c>
      <c r="G14" s="1191"/>
      <c r="H14" s="1191"/>
      <c r="I14" s="1191"/>
      <c r="J14" s="1191"/>
      <c r="K14" s="1191"/>
      <c r="L14" s="1191"/>
      <c r="M14" s="232" t="s">
        <v>578</v>
      </c>
      <c r="N14" s="233" t="s">
        <v>576</v>
      </c>
      <c r="O14" s="197"/>
      <c r="P14" s="198"/>
    </row>
    <row r="15" spans="2:16" ht="16.5" customHeight="1">
      <c r="B15" s="184" t="s">
        <v>578</v>
      </c>
      <c r="C15" s="185" t="s">
        <v>580</v>
      </c>
      <c r="D15" s="179"/>
      <c r="E15" s="191"/>
      <c r="F15" s="1197" t="s">
        <v>611</v>
      </c>
      <c r="G15" s="1197"/>
      <c r="H15" s="1197"/>
      <c r="I15" s="1197"/>
      <c r="J15" s="1197"/>
      <c r="K15" s="1197"/>
      <c r="L15" s="1197"/>
      <c r="M15" s="184" t="s">
        <v>578</v>
      </c>
      <c r="N15" s="185" t="s">
        <v>580</v>
      </c>
      <c r="O15" s="158"/>
      <c r="P15" s="163"/>
    </row>
    <row r="16" spans="2:16" ht="16.5" customHeight="1">
      <c r="B16" s="181" t="s">
        <v>578</v>
      </c>
      <c r="C16" s="180" t="s">
        <v>581</v>
      </c>
      <c r="D16" s="90"/>
      <c r="E16" s="141"/>
      <c r="F16" s="1188" t="s">
        <v>612</v>
      </c>
      <c r="G16" s="1188"/>
      <c r="H16" s="1188"/>
      <c r="I16" s="1188"/>
      <c r="J16" s="1188"/>
      <c r="K16" s="1188"/>
      <c r="L16" s="1188"/>
      <c r="M16" s="181" t="s">
        <v>578</v>
      </c>
      <c r="N16" s="180" t="s">
        <v>581</v>
      </c>
      <c r="O16" s="150"/>
      <c r="P16" s="154"/>
    </row>
    <row r="17" spans="2:16" ht="16.5" customHeight="1">
      <c r="B17" s="181" t="s">
        <v>578</v>
      </c>
      <c r="C17" s="180" t="s">
        <v>582</v>
      </c>
      <c r="D17" s="90"/>
      <c r="E17" s="141"/>
      <c r="F17" s="1188" t="s">
        <v>613</v>
      </c>
      <c r="G17" s="1188"/>
      <c r="H17" s="1188"/>
      <c r="I17" s="1188"/>
      <c r="J17" s="1188"/>
      <c r="K17" s="1188"/>
      <c r="L17" s="1188"/>
      <c r="M17" s="181" t="s">
        <v>578</v>
      </c>
      <c r="N17" s="180" t="s">
        <v>582</v>
      </c>
      <c r="O17" s="150"/>
      <c r="P17" s="154"/>
    </row>
    <row r="18" spans="2:16" ht="16.5" customHeight="1" thickBot="1">
      <c r="B18" s="182" t="s">
        <v>578</v>
      </c>
      <c r="C18" s="183" t="s">
        <v>583</v>
      </c>
      <c r="D18" s="170"/>
      <c r="E18" s="171"/>
      <c r="F18" s="1194" t="s">
        <v>614</v>
      </c>
      <c r="G18" s="1194"/>
      <c r="H18" s="1194"/>
      <c r="I18" s="1194"/>
      <c r="J18" s="1194"/>
      <c r="K18" s="1194"/>
      <c r="L18" s="1194"/>
      <c r="M18" s="182" t="s">
        <v>578</v>
      </c>
      <c r="N18" s="183" t="s">
        <v>583</v>
      </c>
      <c r="O18" s="156"/>
      <c r="P18" s="157"/>
    </row>
    <row r="19" spans="2:16" ht="18" customHeight="1" thickBot="1">
      <c r="B19" s="232" t="s">
        <v>584</v>
      </c>
      <c r="C19" s="233" t="s">
        <v>576</v>
      </c>
      <c r="D19" s="234"/>
      <c r="E19" s="235"/>
      <c r="F19" s="1191" t="s">
        <v>365</v>
      </c>
      <c r="G19" s="1191"/>
      <c r="H19" s="1191"/>
      <c r="I19" s="1191"/>
      <c r="J19" s="1191"/>
      <c r="K19" s="1191"/>
      <c r="L19" s="1191"/>
      <c r="M19" s="232" t="s">
        <v>584</v>
      </c>
      <c r="N19" s="233" t="s">
        <v>576</v>
      </c>
      <c r="O19" s="234"/>
      <c r="P19" s="235"/>
    </row>
    <row r="20" spans="2:16" ht="15.75" customHeight="1">
      <c r="B20" s="181" t="s">
        <v>584</v>
      </c>
      <c r="C20" s="180" t="s">
        <v>585</v>
      </c>
      <c r="D20" s="90"/>
      <c r="E20" s="141"/>
      <c r="F20" s="1188" t="s">
        <v>599</v>
      </c>
      <c r="G20" s="1188"/>
      <c r="H20" s="1188"/>
      <c r="I20" s="1188"/>
      <c r="J20" s="1188"/>
      <c r="K20" s="1188"/>
      <c r="L20" s="1188"/>
      <c r="M20" s="181" t="s">
        <v>584</v>
      </c>
      <c r="N20" s="180" t="s">
        <v>585</v>
      </c>
      <c r="O20" s="150"/>
      <c r="P20" s="154"/>
    </row>
    <row r="21" spans="2:16" ht="15.75" customHeight="1">
      <c r="B21" s="181" t="s">
        <v>584</v>
      </c>
      <c r="C21" s="180" t="s">
        <v>586</v>
      </c>
      <c r="D21" s="90"/>
      <c r="E21" s="141"/>
      <c r="F21" s="1188" t="s">
        <v>615</v>
      </c>
      <c r="G21" s="1188"/>
      <c r="H21" s="1188"/>
      <c r="I21" s="1188"/>
      <c r="J21" s="1188"/>
      <c r="K21" s="1188"/>
      <c r="L21" s="1188"/>
      <c r="M21" s="181" t="s">
        <v>584</v>
      </c>
      <c r="N21" s="180" t="s">
        <v>586</v>
      </c>
      <c r="O21" s="150"/>
      <c r="P21" s="154"/>
    </row>
    <row r="22" spans="2:16" ht="15.75" customHeight="1">
      <c r="B22" s="181" t="s">
        <v>584</v>
      </c>
      <c r="C22" s="180" t="s">
        <v>587</v>
      </c>
      <c r="D22" s="90"/>
      <c r="E22" s="141"/>
      <c r="F22" s="1188" t="s">
        <v>616</v>
      </c>
      <c r="G22" s="1188"/>
      <c r="H22" s="1188"/>
      <c r="I22" s="1188"/>
      <c r="J22" s="1188"/>
      <c r="K22" s="1188"/>
      <c r="L22" s="1188"/>
      <c r="M22" s="181" t="s">
        <v>584</v>
      </c>
      <c r="N22" s="180" t="s">
        <v>587</v>
      </c>
      <c r="O22" s="150"/>
      <c r="P22" s="154"/>
    </row>
    <row r="23" spans="2:16" ht="15.75" customHeight="1">
      <c r="B23" s="181" t="s">
        <v>584</v>
      </c>
      <c r="C23" s="180" t="s">
        <v>588</v>
      </c>
      <c r="D23" s="90"/>
      <c r="E23" s="141"/>
      <c r="F23" s="1188" t="s">
        <v>617</v>
      </c>
      <c r="G23" s="1188"/>
      <c r="H23" s="1188"/>
      <c r="I23" s="1188"/>
      <c r="J23" s="1188"/>
      <c r="K23" s="1188"/>
      <c r="L23" s="1188"/>
      <c r="M23" s="181" t="s">
        <v>584</v>
      </c>
      <c r="N23" s="180" t="s">
        <v>588</v>
      </c>
      <c r="O23" s="90"/>
      <c r="P23" s="141"/>
    </row>
    <row r="24" spans="2:16" ht="15.75" customHeight="1">
      <c r="B24" s="181" t="s">
        <v>584</v>
      </c>
      <c r="C24" s="180" t="s">
        <v>589</v>
      </c>
      <c r="D24" s="90"/>
      <c r="E24" s="141"/>
      <c r="F24" s="1188" t="s">
        <v>618</v>
      </c>
      <c r="G24" s="1188"/>
      <c r="H24" s="1188"/>
      <c r="I24" s="1188"/>
      <c r="J24" s="1188"/>
      <c r="K24" s="1188"/>
      <c r="L24" s="1188"/>
      <c r="M24" s="181" t="s">
        <v>584</v>
      </c>
      <c r="N24" s="180" t="s">
        <v>589</v>
      </c>
      <c r="O24" s="90"/>
      <c r="P24" s="141"/>
    </row>
    <row r="25" spans="2:16" ht="15.75" customHeight="1">
      <c r="B25" s="181" t="s">
        <v>584</v>
      </c>
      <c r="C25" s="180" t="s">
        <v>590</v>
      </c>
      <c r="D25" s="90"/>
      <c r="E25" s="141"/>
      <c r="F25" s="1188" t="s">
        <v>619</v>
      </c>
      <c r="G25" s="1188"/>
      <c r="H25" s="1188"/>
      <c r="I25" s="1188"/>
      <c r="J25" s="1188"/>
      <c r="K25" s="1188"/>
      <c r="L25" s="1188"/>
      <c r="M25" s="181" t="s">
        <v>584</v>
      </c>
      <c r="N25" s="180" t="s">
        <v>590</v>
      </c>
      <c r="O25" s="150"/>
      <c r="P25" s="154"/>
    </row>
    <row r="26" spans="2:16" ht="15.75" customHeight="1">
      <c r="B26" s="181" t="s">
        <v>584</v>
      </c>
      <c r="C26" s="180" t="s">
        <v>591</v>
      </c>
      <c r="D26" s="90"/>
      <c r="E26" s="141"/>
      <c r="F26" s="1188" t="s">
        <v>600</v>
      </c>
      <c r="G26" s="1188"/>
      <c r="H26" s="1188"/>
      <c r="I26" s="1188"/>
      <c r="J26" s="1188"/>
      <c r="K26" s="1188"/>
      <c r="L26" s="1188"/>
      <c r="M26" s="181" t="s">
        <v>584</v>
      </c>
      <c r="N26" s="180" t="s">
        <v>591</v>
      </c>
      <c r="O26" s="150"/>
      <c r="P26" s="154"/>
    </row>
    <row r="27" spans="2:16" ht="15.75" customHeight="1">
      <c r="B27" s="181" t="s">
        <v>584</v>
      </c>
      <c r="C27" s="180" t="s">
        <v>580</v>
      </c>
      <c r="D27" s="90"/>
      <c r="E27" s="141"/>
      <c r="F27" s="1188" t="s">
        <v>244</v>
      </c>
      <c r="G27" s="1188"/>
      <c r="H27" s="1188"/>
      <c r="I27" s="1188"/>
      <c r="J27" s="1188"/>
      <c r="K27" s="1188"/>
      <c r="L27" s="1188"/>
      <c r="M27" s="181" t="s">
        <v>584</v>
      </c>
      <c r="N27" s="180" t="s">
        <v>580</v>
      </c>
      <c r="O27" s="150"/>
      <c r="P27" s="154"/>
    </row>
    <row r="28" spans="2:16" ht="15.75" customHeight="1">
      <c r="B28" s="181" t="s">
        <v>584</v>
      </c>
      <c r="C28" s="180" t="s">
        <v>581</v>
      </c>
      <c r="D28" s="90"/>
      <c r="E28" s="141"/>
      <c r="F28" s="1188" t="s">
        <v>243</v>
      </c>
      <c r="G28" s="1188"/>
      <c r="H28" s="1188"/>
      <c r="I28" s="1188"/>
      <c r="J28" s="1188"/>
      <c r="K28" s="1188"/>
      <c r="L28" s="1188"/>
      <c r="M28" s="181" t="s">
        <v>584</v>
      </c>
      <c r="N28" s="180" t="s">
        <v>581</v>
      </c>
      <c r="O28" s="150"/>
      <c r="P28" s="154"/>
    </row>
    <row r="29" spans="2:16" ht="15.75" customHeight="1">
      <c r="B29" s="181" t="s">
        <v>584</v>
      </c>
      <c r="C29" s="180" t="s">
        <v>593</v>
      </c>
      <c r="D29" s="90"/>
      <c r="E29" s="154"/>
      <c r="F29" s="1188" t="s">
        <v>621</v>
      </c>
      <c r="G29" s="1188"/>
      <c r="H29" s="1188"/>
      <c r="I29" s="1188"/>
      <c r="J29" s="1188"/>
      <c r="K29" s="1188"/>
      <c r="L29" s="1188"/>
      <c r="M29" s="181" t="s">
        <v>584</v>
      </c>
      <c r="N29" s="180" t="s">
        <v>593</v>
      </c>
      <c r="O29" s="150"/>
      <c r="P29" s="154"/>
    </row>
    <row r="30" spans="2:16" ht="15.75" customHeight="1">
      <c r="B30" s="181" t="s">
        <v>584</v>
      </c>
      <c r="C30" s="180" t="s">
        <v>245</v>
      </c>
      <c r="D30" s="90"/>
      <c r="E30" s="141"/>
      <c r="F30" s="1188" t="s">
        <v>246</v>
      </c>
      <c r="G30" s="1188"/>
      <c r="H30" s="1188"/>
      <c r="I30" s="1188"/>
      <c r="J30" s="1188"/>
      <c r="K30" s="1188"/>
      <c r="L30" s="1188"/>
      <c r="M30" s="181" t="s">
        <v>584</v>
      </c>
      <c r="N30" s="180" t="s">
        <v>245</v>
      </c>
      <c r="O30" s="150"/>
      <c r="P30" s="154"/>
    </row>
    <row r="31" spans="2:16" ht="15.75" customHeight="1">
      <c r="B31" s="181" t="s">
        <v>584</v>
      </c>
      <c r="C31" s="180" t="s">
        <v>594</v>
      </c>
      <c r="D31" s="90"/>
      <c r="E31" s="141"/>
      <c r="F31" s="1188" t="s">
        <v>622</v>
      </c>
      <c r="G31" s="1188"/>
      <c r="H31" s="1188"/>
      <c r="I31" s="1188"/>
      <c r="J31" s="1188"/>
      <c r="K31" s="1188"/>
      <c r="L31" s="1188"/>
      <c r="M31" s="181" t="s">
        <v>584</v>
      </c>
      <c r="N31" s="180" t="s">
        <v>594</v>
      </c>
      <c r="O31" s="150"/>
      <c r="P31" s="154"/>
    </row>
    <row r="32" spans="2:16" ht="15.75" customHeight="1">
      <c r="B32" s="181" t="s">
        <v>584</v>
      </c>
      <c r="C32" s="180" t="s">
        <v>595</v>
      </c>
      <c r="D32" s="90"/>
      <c r="E32" s="141"/>
      <c r="F32" s="1188" t="s">
        <v>247</v>
      </c>
      <c r="G32" s="1188"/>
      <c r="H32" s="1188"/>
      <c r="I32" s="1188"/>
      <c r="J32" s="1188"/>
      <c r="K32" s="1188"/>
      <c r="L32" s="1188"/>
      <c r="M32" s="181" t="s">
        <v>584</v>
      </c>
      <c r="N32" s="180" t="s">
        <v>595</v>
      </c>
      <c r="O32" s="150"/>
      <c r="P32" s="154"/>
    </row>
    <row r="33" spans="2:16" ht="15.75" customHeight="1">
      <c r="B33" s="181" t="s">
        <v>584</v>
      </c>
      <c r="C33" s="180" t="s">
        <v>596</v>
      </c>
      <c r="D33" s="90"/>
      <c r="E33" s="141"/>
      <c r="F33" s="1188" t="s">
        <v>248</v>
      </c>
      <c r="G33" s="1188"/>
      <c r="H33" s="1188"/>
      <c r="I33" s="1188"/>
      <c r="J33" s="1188"/>
      <c r="K33" s="1188"/>
      <c r="L33" s="1188"/>
      <c r="M33" s="181" t="s">
        <v>584</v>
      </c>
      <c r="N33" s="180" t="s">
        <v>596</v>
      </c>
      <c r="O33" s="150"/>
      <c r="P33" s="154"/>
    </row>
    <row r="34" spans="2:16" ht="15.75" customHeight="1">
      <c r="B34" s="257" t="s">
        <v>62</v>
      </c>
      <c r="C34" s="258" t="s">
        <v>920</v>
      </c>
      <c r="D34" s="259"/>
      <c r="E34" s="259"/>
      <c r="F34" s="1199" t="s">
        <v>922</v>
      </c>
      <c r="G34" s="1200"/>
      <c r="H34" s="1200"/>
      <c r="I34" s="1200"/>
      <c r="J34" s="1200"/>
      <c r="K34" s="1200"/>
      <c r="L34" s="1201"/>
      <c r="M34" s="182"/>
      <c r="N34" s="183"/>
      <c r="O34" s="156"/>
      <c r="P34" s="157"/>
    </row>
    <row r="35" spans="2:16" ht="15.75" customHeight="1">
      <c r="B35" s="257" t="s">
        <v>592</v>
      </c>
      <c r="C35" s="258" t="s">
        <v>576</v>
      </c>
      <c r="D35" s="259"/>
      <c r="E35" s="332"/>
      <c r="F35" s="1194" t="s">
        <v>377</v>
      </c>
      <c r="G35" s="1194"/>
      <c r="H35" s="1194"/>
      <c r="I35" s="1194"/>
      <c r="J35" s="1194"/>
      <c r="K35" s="1194"/>
      <c r="L35" s="1194"/>
      <c r="M35" s="182" t="s">
        <v>592</v>
      </c>
      <c r="N35" s="183" t="s">
        <v>576</v>
      </c>
      <c r="O35" s="156"/>
      <c r="P35" s="157"/>
    </row>
    <row r="36" spans="2:16" ht="15.75" customHeight="1">
      <c r="B36" s="182" t="s">
        <v>736</v>
      </c>
      <c r="C36" s="183" t="s">
        <v>576</v>
      </c>
      <c r="D36" s="170"/>
      <c r="E36" s="171"/>
      <c r="F36" s="1194" t="s">
        <v>738</v>
      </c>
      <c r="G36" s="1194"/>
      <c r="H36" s="1194"/>
      <c r="I36" s="1194"/>
      <c r="J36" s="1194"/>
      <c r="K36" s="1194"/>
      <c r="L36" s="1194"/>
      <c r="M36" s="182" t="s">
        <v>736</v>
      </c>
      <c r="N36" s="183" t="s">
        <v>576</v>
      </c>
      <c r="O36" s="156"/>
      <c r="P36" s="157"/>
    </row>
    <row r="37" spans="2:16" ht="15.75" customHeight="1" thickBot="1">
      <c r="B37" s="182" t="s">
        <v>736</v>
      </c>
      <c r="C37" s="183" t="s">
        <v>577</v>
      </c>
      <c r="D37" s="170"/>
      <c r="E37" s="171"/>
      <c r="F37" s="1194" t="s">
        <v>251</v>
      </c>
      <c r="G37" s="1194"/>
      <c r="H37" s="1194"/>
      <c r="I37" s="1194"/>
      <c r="J37" s="1194"/>
      <c r="K37" s="1194"/>
      <c r="L37" s="1194"/>
      <c r="M37" s="182" t="s">
        <v>736</v>
      </c>
      <c r="N37" s="183" t="s">
        <v>577</v>
      </c>
      <c r="O37" s="156"/>
      <c r="P37" s="157"/>
    </row>
    <row r="38" spans="2:16" ht="20.25" customHeight="1" thickBot="1">
      <c r="B38" s="232"/>
      <c r="C38" s="233"/>
      <c r="D38" s="234"/>
      <c r="E38" s="235"/>
      <c r="F38" s="1191" t="s">
        <v>625</v>
      </c>
      <c r="G38" s="1191"/>
      <c r="H38" s="1191"/>
      <c r="I38" s="1191"/>
      <c r="J38" s="1191"/>
      <c r="K38" s="1191"/>
      <c r="L38" s="1191"/>
      <c r="M38" s="232"/>
      <c r="N38" s="233"/>
      <c r="O38" s="234"/>
      <c r="P38" s="235"/>
    </row>
    <row r="39" spans="2:16" ht="23.25" customHeight="1">
      <c r="B39" s="184" t="s">
        <v>580</v>
      </c>
      <c r="C39" s="185" t="s">
        <v>576</v>
      </c>
      <c r="D39" s="179"/>
      <c r="E39" s="191"/>
      <c r="F39" s="1197" t="s">
        <v>626</v>
      </c>
      <c r="G39" s="1197"/>
      <c r="H39" s="1197"/>
      <c r="I39" s="1197"/>
      <c r="J39" s="1197"/>
      <c r="K39" s="1197"/>
      <c r="L39" s="1197"/>
      <c r="M39" s="253" t="s">
        <v>580</v>
      </c>
      <c r="N39" s="254" t="s">
        <v>576</v>
      </c>
      <c r="O39" s="255"/>
      <c r="P39" s="256"/>
    </row>
    <row r="40" spans="2:16" ht="16.5" customHeight="1">
      <c r="B40" s="181" t="s">
        <v>581</v>
      </c>
      <c r="C40" s="180" t="s">
        <v>576</v>
      </c>
      <c r="D40" s="90"/>
      <c r="E40" s="141"/>
      <c r="F40" s="1188" t="s">
        <v>627</v>
      </c>
      <c r="G40" s="1188"/>
      <c r="H40" s="1188"/>
      <c r="I40" s="1188"/>
      <c r="J40" s="1188"/>
      <c r="K40" s="1188"/>
      <c r="L40" s="1188"/>
      <c r="M40" s="181" t="s">
        <v>581</v>
      </c>
      <c r="N40" s="180" t="s">
        <v>576</v>
      </c>
      <c r="O40" s="90"/>
      <c r="P40" s="141"/>
    </row>
    <row r="41" spans="2:16" ht="16.5" customHeight="1">
      <c r="B41" s="182" t="s">
        <v>636</v>
      </c>
      <c r="C41" s="183" t="s">
        <v>576</v>
      </c>
      <c r="D41" s="170"/>
      <c r="E41" s="171"/>
      <c r="F41" s="1194" t="s">
        <v>628</v>
      </c>
      <c r="G41" s="1194"/>
      <c r="H41" s="1194"/>
      <c r="I41" s="1194"/>
      <c r="J41" s="1194"/>
      <c r="K41" s="1194"/>
      <c r="L41" s="1194"/>
      <c r="M41" s="182" t="s">
        <v>636</v>
      </c>
      <c r="N41" s="183" t="s">
        <v>576</v>
      </c>
      <c r="O41" s="170"/>
      <c r="P41" s="141"/>
    </row>
    <row r="42" spans="2:16" ht="16.5" customHeight="1" thickBot="1">
      <c r="B42" s="182" t="s">
        <v>249</v>
      </c>
      <c r="C42" s="183" t="s">
        <v>576</v>
      </c>
      <c r="D42" s="170"/>
      <c r="E42" s="171"/>
      <c r="F42" s="1194" t="s">
        <v>250</v>
      </c>
      <c r="G42" s="1194"/>
      <c r="H42" s="1194"/>
      <c r="I42" s="1194"/>
      <c r="J42" s="1194"/>
      <c r="K42" s="1194"/>
      <c r="L42" s="1194"/>
      <c r="M42" s="845" t="s">
        <v>249</v>
      </c>
      <c r="N42" s="846" t="s">
        <v>576</v>
      </c>
      <c r="O42" s="499"/>
      <c r="P42" s="847"/>
    </row>
    <row r="43" spans="2:16" ht="21" customHeight="1" thickBot="1">
      <c r="B43" s="232"/>
      <c r="C43" s="233"/>
      <c r="D43" s="234"/>
      <c r="E43" s="235"/>
      <c r="F43" s="1191" t="s">
        <v>629</v>
      </c>
      <c r="G43" s="1191"/>
      <c r="H43" s="1191"/>
      <c r="I43" s="1191"/>
      <c r="J43" s="1191"/>
      <c r="K43" s="1191"/>
      <c r="L43" s="1191"/>
      <c r="M43" s="842"/>
      <c r="N43" s="843"/>
      <c r="O43" s="844"/>
      <c r="P43" s="848"/>
    </row>
    <row r="44" spans="2:16" ht="20.25" customHeight="1" thickBot="1">
      <c r="B44" s="232" t="s">
        <v>635</v>
      </c>
      <c r="C44" s="233" t="s">
        <v>635</v>
      </c>
      <c r="D44" s="234"/>
      <c r="E44" s="235"/>
      <c r="F44" s="1191" t="s">
        <v>639</v>
      </c>
      <c r="G44" s="1191"/>
      <c r="H44" s="1191"/>
      <c r="I44" s="1191"/>
      <c r="J44" s="1191"/>
      <c r="K44" s="1191"/>
      <c r="L44" s="1191"/>
      <c r="M44" s="232" t="s">
        <v>635</v>
      </c>
      <c r="N44" s="233" t="s">
        <v>635</v>
      </c>
      <c r="O44" s="234"/>
      <c r="P44" s="235"/>
    </row>
  </sheetData>
  <sheetProtection/>
  <mergeCells count="43">
    <mergeCell ref="B3:E4"/>
    <mergeCell ref="F8:L8"/>
    <mergeCell ref="F9:L9"/>
    <mergeCell ref="F10:L10"/>
    <mergeCell ref="F18:L18"/>
    <mergeCell ref="F11:L11"/>
    <mergeCell ref="F13:L13"/>
    <mergeCell ref="F14:L14"/>
    <mergeCell ref="F15:L15"/>
    <mergeCell ref="F16:L16"/>
    <mergeCell ref="M3:P4"/>
    <mergeCell ref="F5:L5"/>
    <mergeCell ref="F6:L6"/>
    <mergeCell ref="F7:L7"/>
    <mergeCell ref="F2:L3"/>
    <mergeCell ref="F12:L12"/>
    <mergeCell ref="F17:L17"/>
    <mergeCell ref="F22:L22"/>
    <mergeCell ref="F23:L23"/>
    <mergeCell ref="F26:L26"/>
    <mergeCell ref="F24:L24"/>
    <mergeCell ref="F25:L25"/>
    <mergeCell ref="F19:L19"/>
    <mergeCell ref="F20:L20"/>
    <mergeCell ref="F21:L21"/>
    <mergeCell ref="F27:L27"/>
    <mergeCell ref="F41:L41"/>
    <mergeCell ref="F28:L28"/>
    <mergeCell ref="F30:L30"/>
    <mergeCell ref="F29:L29"/>
    <mergeCell ref="F31:L31"/>
    <mergeCell ref="F32:L32"/>
    <mergeCell ref="F33:L33"/>
    <mergeCell ref="F34:L34"/>
    <mergeCell ref="F43:L43"/>
    <mergeCell ref="F44:L44"/>
    <mergeCell ref="F35:L35"/>
    <mergeCell ref="F38:L38"/>
    <mergeCell ref="F39:L39"/>
    <mergeCell ref="F40:L40"/>
    <mergeCell ref="F42:L42"/>
    <mergeCell ref="F37:L37"/>
    <mergeCell ref="F36:L36"/>
  </mergeCells>
  <printOptions/>
  <pageMargins left="0.75" right="0.75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PC</cp:lastModifiedBy>
  <cp:lastPrinted>2015-04-03T07:27:47Z</cp:lastPrinted>
  <dcterms:created xsi:type="dcterms:W3CDTF">2006-08-29T06:40:26Z</dcterms:created>
  <dcterms:modified xsi:type="dcterms:W3CDTF">2015-04-17T13:06:47Z</dcterms:modified>
  <cp:category/>
  <cp:version/>
  <cp:contentType/>
  <cp:contentStatus/>
</cp:coreProperties>
</file>